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2370" yWindow="-165" windowWidth="11340" windowHeight="6540"/>
  </bookViews>
  <sheets>
    <sheet name="MERC_OVO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N89" i="1" l="1"/>
  <c r="O89" i="1"/>
  <c r="N75" i="1"/>
  <c r="O75" i="1"/>
  <c r="N46" i="1"/>
  <c r="O46" i="1"/>
  <c r="N144" i="1" l="1"/>
  <c r="O144" i="1" s="1"/>
  <c r="N130" i="1"/>
  <c r="O130" i="1" s="1"/>
  <c r="O115" i="1"/>
  <c r="O88" i="1"/>
  <c r="N88" i="1"/>
  <c r="O74" i="1"/>
  <c r="N74" i="1"/>
  <c r="O59" i="1"/>
  <c r="N59" i="1"/>
  <c r="O45" i="1"/>
  <c r="N45" i="1"/>
  <c r="N87" i="1"/>
  <c r="N73" i="1"/>
  <c r="O87" i="1" l="1"/>
  <c r="O73" i="1"/>
  <c r="N129" i="1" l="1"/>
  <c r="N143" i="1"/>
  <c r="O44" i="1" l="1"/>
  <c r="N44" i="1"/>
  <c r="N58" i="1"/>
  <c r="O58" i="1"/>
  <c r="O143" i="1"/>
  <c r="O129" i="1"/>
  <c r="O114" i="1"/>
  <c r="O27" i="1"/>
  <c r="N27" i="1"/>
  <c r="O13" i="1"/>
  <c r="N13" i="1"/>
  <c r="O43" i="1"/>
  <c r="N43" i="1"/>
  <c r="O57" i="1"/>
  <c r="N57" i="1"/>
  <c r="O72" i="1"/>
  <c r="N72" i="1"/>
  <c r="O86" i="1"/>
  <c r="N86" i="1"/>
  <c r="O101" i="1"/>
  <c r="N101" i="1"/>
  <c r="O113" i="1"/>
  <c r="N113" i="1"/>
  <c r="O128" i="1"/>
  <c r="N128" i="1"/>
  <c r="O142" i="1"/>
  <c r="N142" i="1"/>
  <c r="N25" i="1"/>
  <c r="O25" i="1"/>
  <c r="O85" i="1"/>
  <c r="N85" i="1"/>
  <c r="O141" i="1"/>
  <c r="N141" i="1"/>
  <c r="O127" i="1"/>
  <c r="N127" i="1"/>
  <c r="O112" i="1"/>
  <c r="N112" i="1"/>
  <c r="O100" i="1"/>
  <c r="N100" i="1"/>
  <c r="O71" i="1"/>
  <c r="N71" i="1"/>
  <c r="O56" i="1"/>
  <c r="N56" i="1"/>
  <c r="O42" i="1"/>
  <c r="N42" i="1"/>
  <c r="O12" i="1"/>
  <c r="G126" i="1"/>
  <c r="H126" i="1"/>
  <c r="I126" i="1"/>
  <c r="J126" i="1"/>
  <c r="K126" i="1"/>
  <c r="M126" i="1"/>
  <c r="L126" i="1"/>
  <c r="O99" i="1"/>
  <c r="N99" i="1"/>
  <c r="O140" i="1"/>
  <c r="N140" i="1"/>
  <c r="O111" i="1"/>
  <c r="N111" i="1"/>
  <c r="O84" i="1"/>
  <c r="N84" i="1"/>
  <c r="O70" i="1"/>
  <c r="N70" i="1"/>
  <c r="O55" i="1"/>
  <c r="N55" i="1"/>
  <c r="O41" i="1"/>
  <c r="N41" i="1"/>
  <c r="O26" i="1"/>
  <c r="N26" i="1"/>
  <c r="O11" i="1"/>
  <c r="N83" i="1"/>
  <c r="O83" i="1"/>
  <c r="N69" i="1"/>
  <c r="O69" i="1"/>
  <c r="N54" i="1"/>
  <c r="O54" i="1"/>
  <c r="N40" i="1"/>
  <c r="O40" i="1"/>
  <c r="N24" i="1"/>
  <c r="O24" i="1"/>
  <c r="N10" i="1"/>
  <c r="O10" i="1"/>
  <c r="O68" i="1"/>
  <c r="N68" i="1"/>
  <c r="O139" i="1"/>
  <c r="N139" i="1"/>
  <c r="O125" i="1"/>
  <c r="N125" i="1"/>
  <c r="O110" i="1"/>
  <c r="N110" i="1"/>
  <c r="O98" i="1"/>
  <c r="N98" i="1"/>
  <c r="O82" i="1"/>
  <c r="N82" i="1"/>
  <c r="O53" i="1"/>
  <c r="N53" i="1"/>
  <c r="O39" i="1"/>
  <c r="N39" i="1"/>
  <c r="O23" i="1"/>
  <c r="N23" i="1"/>
  <c r="N9" i="1"/>
  <c r="O9" i="1"/>
  <c r="O138" i="1"/>
  <c r="N138" i="1"/>
  <c r="O137" i="1"/>
  <c r="N137" i="1"/>
  <c r="O136" i="1"/>
  <c r="N136" i="1"/>
  <c r="O135" i="1"/>
  <c r="N135" i="1"/>
  <c r="O124" i="1"/>
  <c r="N124" i="1"/>
  <c r="O123" i="1"/>
  <c r="N123" i="1"/>
  <c r="O122" i="1"/>
  <c r="N122" i="1"/>
  <c r="O121" i="1"/>
  <c r="N121" i="1"/>
  <c r="O109" i="1"/>
  <c r="N109" i="1"/>
  <c r="O108" i="1"/>
  <c r="N108" i="1"/>
  <c r="O107" i="1"/>
  <c r="N107" i="1"/>
  <c r="O106" i="1"/>
  <c r="N106" i="1"/>
  <c r="O97" i="1"/>
  <c r="N97" i="1"/>
  <c r="O96" i="1"/>
  <c r="N96" i="1"/>
  <c r="O95" i="1"/>
  <c r="N95" i="1"/>
  <c r="O94" i="1"/>
  <c r="N94" i="1"/>
  <c r="N6" i="1"/>
  <c r="O6" i="1"/>
  <c r="N7" i="1"/>
  <c r="O7" i="1"/>
  <c r="N8" i="1"/>
  <c r="O8" i="1"/>
  <c r="O81" i="1"/>
  <c r="O67" i="1"/>
  <c r="O52" i="1"/>
  <c r="O38" i="1"/>
  <c r="O22" i="1"/>
  <c r="N81" i="1"/>
  <c r="N67" i="1"/>
  <c r="N52" i="1"/>
  <c r="N38" i="1"/>
  <c r="N22" i="1"/>
  <c r="N80" i="1"/>
  <c r="O80" i="1"/>
  <c r="N66" i="1"/>
  <c r="O66" i="1"/>
  <c r="N79" i="1"/>
  <c r="O79" i="1"/>
  <c r="N65" i="1"/>
  <c r="O65" i="1"/>
  <c r="N51" i="1"/>
  <c r="O51" i="1"/>
  <c r="N50" i="1"/>
  <c r="O50" i="1"/>
  <c r="N37" i="1"/>
  <c r="O37" i="1"/>
  <c r="N36" i="1"/>
  <c r="O36" i="1"/>
  <c r="N21" i="1"/>
  <c r="O21" i="1"/>
  <c r="N20" i="1"/>
  <c r="O20" i="1"/>
  <c r="N126" i="1" l="1"/>
  <c r="O126" i="1"/>
</calcChain>
</file>

<file path=xl/comments1.xml><?xml version="1.0" encoding="utf-8"?>
<comments xmlns="http://schemas.openxmlformats.org/spreadsheetml/2006/main">
  <authors>
    <author>APA ASSOC. PAULISTA AVICULTURA</author>
  </authors>
  <commentList>
    <comment ref="L9" authorId="0">
      <text>
        <r>
          <rPr>
            <b/>
            <sz val="8"/>
            <color indexed="81"/>
            <rFont val="Tahoma"/>
          </rPr>
          <t>o valor aqui é o total de Alojamento de Matrizes - Postura_2006 que se encontra no arquivo da UBÁ</t>
        </r>
        <r>
          <rPr>
            <sz val="8"/>
            <color indexed="81"/>
            <rFont val="Tahoma"/>
          </rPr>
          <t xml:space="preserve">
</t>
        </r>
      </text>
    </comment>
    <comment ref="M10" authorId="0">
      <text>
        <r>
          <rPr>
            <sz val="8"/>
            <color indexed="81"/>
            <rFont val="Tahoma"/>
          </rPr>
          <t xml:space="preserve">Este Valor esta,planilha aloj.de Matrizes Postura Mensal
</t>
        </r>
      </text>
    </comment>
    <comment ref="O10" authorId="0">
      <text>
        <r>
          <rPr>
            <sz val="8"/>
            <color indexed="81"/>
            <rFont val="Tahoma"/>
          </rPr>
          <t>este valor está na planilha de matrizes postura ovo branco "acumulado" , ou seja todo este valor terá que bater com o valor total de acumulado da planilha.</t>
        </r>
      </text>
    </comment>
    <comment ref="M11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M12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M13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O13" authorId="0">
      <text>
        <r>
          <rPr>
            <sz val="8"/>
            <color indexed="81"/>
            <rFont val="Tahoma"/>
          </rPr>
          <t>este valor está na planilha de matrizes postura ovo branco "acumulado" , ou seja todo este valor terá que bater com o valor total de acumulado da planilha.</t>
        </r>
      </text>
    </comment>
    <comment ref="L23" authorId="0">
      <text>
        <r>
          <rPr>
            <b/>
            <sz val="8"/>
            <color indexed="81"/>
            <rFont val="Tahoma"/>
          </rPr>
          <t>o valor aqui é o total de Alojamento de Matrizes - Postura_2006 mas o total da coluna mensal de ovos vermelhos</t>
        </r>
      </text>
    </comment>
    <comment ref="M24" authorId="0">
      <text>
        <r>
          <rPr>
            <b/>
            <sz val="8"/>
            <color indexed="81"/>
            <rFont val="Tahoma"/>
          </rPr>
          <t xml:space="preserve">Valor está na planilha
aloj.de matrizes postura ,ovo vermelho
</t>
        </r>
      </text>
    </comment>
    <comment ref="O24" authorId="0">
      <text>
        <r>
          <rPr>
            <sz val="8"/>
            <color indexed="81"/>
            <rFont val="Tahoma"/>
          </rPr>
          <t xml:space="preserve">este valor terá que bater com o valor total na planilha aloj.matrizes postura.
</t>
        </r>
      </text>
    </comment>
    <comment ref="M26" authorId="0">
      <text>
        <r>
          <rPr>
            <b/>
            <sz val="8"/>
            <color indexed="81"/>
            <rFont val="Tahoma"/>
          </rPr>
          <t xml:space="preserve">Valor está na planilha
aloj.de matrizes postura ,ovo vermelho
</t>
        </r>
      </text>
    </comment>
    <comment ref="M27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L39" authorId="0">
      <text>
        <r>
          <rPr>
            <b/>
            <sz val="8"/>
            <color indexed="81"/>
            <rFont val="Tahoma"/>
          </rPr>
          <t>alojamento de comerciais - postura - outubro -2006 mas o valor é só de sp mensal ovos brancos</t>
        </r>
      </text>
    </comment>
    <comment ref="B41" authorId="0">
      <text>
        <r>
          <rPr>
            <sz val="8"/>
            <color indexed="81"/>
            <rFont val="Tahoma"/>
          </rPr>
          <t xml:space="preserve">planilha aloj.comercial postura, sp aredondar o valor acima de 501
</t>
        </r>
      </text>
    </comment>
    <comment ref="B42" authorId="0">
      <text>
        <r>
          <rPr>
            <sz val="8"/>
            <color indexed="81"/>
            <rFont val="Tahoma"/>
          </rPr>
          <t xml:space="preserve">planilha aloj.comercial postura, sp aredondar o valor acoma de 501
</t>
        </r>
      </text>
    </comment>
    <comment ref="M43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L53" authorId="0">
      <text>
        <r>
          <rPr>
            <b/>
            <sz val="8"/>
            <color indexed="81"/>
            <rFont val="Tahoma"/>
          </rPr>
          <t xml:space="preserve">NO MESMO ARQUIVO  DO DE CIMA MAS NO MENSAL VERMELHO 
Obs: qdo passa de 0.501 arredonda
</t>
        </r>
      </text>
    </comment>
    <comment ref="M57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L68" authorId="0">
      <text>
        <r>
          <rPr>
            <b/>
            <sz val="8"/>
            <color indexed="81"/>
            <rFont val="Tahoma"/>
          </rPr>
          <t>alojamento de comerciais postura, total de ovos brancos</t>
        </r>
      </text>
    </comment>
    <comment ref="M72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L82" authorId="0">
      <text>
        <r>
          <rPr>
            <b/>
            <sz val="8"/>
            <color indexed="81"/>
            <rFont val="Tahoma"/>
          </rPr>
          <t>no mesmo arquivo que o de cima mas no total mensal de ovos vermelhos</t>
        </r>
      </text>
    </comment>
    <comment ref="M86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D98" authorId="0">
      <text>
        <r>
          <rPr>
            <b/>
            <sz val="8"/>
            <color indexed="81"/>
            <rFont val="Tahoma"/>
          </rPr>
          <t>aqui vai o total de poedeiras só de sp está no arquivo Estimativa de poedeiras (o que imprimimos):</t>
        </r>
        <r>
          <rPr>
            <sz val="8"/>
            <color indexed="81"/>
            <rFont val="Tahoma"/>
          </rPr>
          <t xml:space="preserve">
PEGAR VALOR NA PLANILHA ESTIMATIVAS total
</t>
        </r>
      </text>
    </comment>
    <comment ref="M101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D110" authorId="0">
      <text>
        <r>
          <rPr>
            <b/>
            <sz val="8"/>
            <color indexed="81"/>
            <rFont val="Tahoma"/>
          </rPr>
          <t xml:space="preserve">aqui vai o valor total a nivel brasil
planilha estimativas
</t>
        </r>
      </text>
    </comment>
    <comment ref="M113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D125" authorId="0">
      <text>
        <r>
          <rPr>
            <b/>
            <sz val="8"/>
            <color indexed="81"/>
            <rFont val="Tahoma"/>
          </rPr>
          <t>ESTIMATIVAS DE OVOS NÍVEL SP</t>
        </r>
      </text>
    </comment>
    <comment ref="M128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  <comment ref="E139" authorId="0">
      <text>
        <r>
          <rPr>
            <b/>
            <sz val="8"/>
            <color indexed="81"/>
            <rFont val="Tahoma"/>
          </rPr>
          <t>ESTIMATIVAS DE OVOS NIVEL BRASIL</t>
        </r>
      </text>
    </comment>
    <comment ref="I139" authorId="0">
      <text>
        <r>
          <rPr>
            <sz val="8"/>
            <color indexed="81"/>
            <rFont val="Tahoma"/>
          </rPr>
          <t xml:space="preserve">
Este valor esta na planilha da UBA PRODUÇÃO DE OVOS.
</t>
        </r>
      </text>
    </comment>
    <comment ref="M142" authorId="0">
      <text>
        <r>
          <rPr>
            <sz val="8"/>
            <color indexed="81"/>
            <rFont val="Tahoma"/>
          </rPr>
          <t xml:space="preserve">Este Valor esta,planilha aloj.de Matrizes Postura Mensal.
</t>
        </r>
      </text>
    </comment>
  </commentList>
</comments>
</file>

<file path=xl/sharedStrings.xml><?xml version="1.0" encoding="utf-8"?>
<sst xmlns="http://schemas.openxmlformats.org/spreadsheetml/2006/main" count="116" uniqueCount="37">
  <si>
    <t>MERCADO DE OVOS</t>
  </si>
  <si>
    <t xml:space="preserve">  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</si>
  <si>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</si>
  <si>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</si>
  <si>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</si>
  <si>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</si>
  <si>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</si>
  <si>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</si>
  <si>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</si>
  <si>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</si>
  <si>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</si>
  <si>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</si>
  <si>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</si>
  <si>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MEDIA</t>
  </si>
  <si>
    <t>TOTAL</t>
  </si>
  <si>
    <t xml:space="preserve">    1.1 - BRASIL</t>
  </si>
  <si>
    <t xml:space="preserve">    1.1.1 - OVOS BRANCOS</t>
  </si>
  <si>
    <t xml:space="preserve">    1.1.2 - OVOS VERMELHOS</t>
  </si>
  <si>
    <t xml:space="preserve">    2.1 - SAO PAULO</t>
  </si>
  <si>
    <t xml:space="preserve">    2.1.1 - OVOS BRANCOS</t>
  </si>
  <si>
    <t xml:space="preserve">    2.1.2 - OVOS VERMELHOS</t>
  </si>
  <si>
    <t xml:space="preserve">    2.2 - BRASIL</t>
  </si>
  <si>
    <t xml:space="preserve">    2.2.1 - OVOS BRANCOS</t>
  </si>
  <si>
    <t xml:space="preserve">    2.2.2 - OVOS VERMELHOS</t>
  </si>
  <si>
    <t xml:space="preserve">    3.1 - SAO PAULO</t>
  </si>
  <si>
    <t xml:space="preserve">    3.2 - BRASIL</t>
  </si>
  <si>
    <t>4 - PROD. EST. DE OVOS (c)</t>
  </si>
  <si>
    <t xml:space="preserve">    4.1 - SAO PAULO</t>
  </si>
  <si>
    <t xml:space="preserve">    4.2 - BRASIL</t>
  </si>
  <si>
    <t>(a) unid.de cabeças / (b) milhares de cabeças / ( c ) milhares de cxs. C/ 30 dzs.(brs.e verms.) - Fonte: UBA</t>
  </si>
  <si>
    <t>ELAB.: APA</t>
  </si>
  <si>
    <t xml:space="preserve">  </t>
  </si>
  <si>
    <t>1 - ALOJ. DE MATRIZES POS  (a)</t>
  </si>
  <si>
    <t>2 - ALOJ. PINTOS COMS POS (b)</t>
  </si>
  <si>
    <t>3 - PLANTEL ESTIMATIVA POEDEIRAS  (b)</t>
  </si>
  <si>
    <t>ANO</t>
  </si>
  <si>
    <t>Não Disp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</si>
</sst>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)"/>
  </numFmts>
  <fonts count="14" x14ac:knownFonts="1">
    <font>
      <sz val="10"/>
      <name val="Arial"/>
    </font>
    <font>
      <sz val="8"/>
      <color indexed="81"/>
      <name val="Tahoma"/>
    </font>
    <font>
      <b/>
      <sz val="8"/>
      <color indexed="81"/>
      <name val="Tahoma"/>
    </font>
    <font>
      <b/>
      <sz val="8"/>
      <color indexed="8"/>
      <name val="Arial"/>
      <family val="2"/>
    </font>
    <font>
      <b/>
      <u/>
      <sz val="8"/>
      <color indexed="8"/>
      <name val="Arial"/>
      <family val="2"/>
    </font>
    <font>
      <b/>
      <sz val="8"/>
      <name val="Arial"/>
      <family val="2"/>
    </font>
    <font>
      <b/>
      <sz val="8"/>
      <color indexed="12"/>
      <name val="Arial"/>
      <family val="2"/>
    </font>
    <font>
      <b/>
      <sz val="8"/>
      <color indexed="62"/>
      <name val="Arial"/>
      <family val="2"/>
    </font>
    <font>
      <b/>
      <sz val="8"/>
      <color indexed="18"/>
      <name val="Arial"/>
      <family val="2"/>
    </font>
    <font>
      <b/>
      <sz val="10"/>
      <color indexed="10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sz val="8"/>
      <color indexed="1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64" fontId="3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164" fontId="5" fillId="0" borderId="0" xfId="0" applyNumberFormat="1" applyFont="1" applyFill="1" applyAlignment="1">
      <alignment horizontal="center"/>
    </xf>
    <xf numFmtId="164" fontId="3" fillId="0" borderId="0" xfId="0" applyNumberFormat="1" applyFont="1" applyFill="1" applyBorder="1" applyAlignment="1">
      <alignment horizontal="left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center"/>
    </xf>
    <xf numFmtId="164" fontId="3" fillId="0" borderId="7" xfId="0" applyNumberFormat="1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164" fontId="3" fillId="0" borderId="9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" fontId="3" fillId="0" borderId="5" xfId="0" applyNumberFormat="1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1" fontId="7" fillId="0" borderId="0" xfId="0" applyNumberFormat="1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1" fontId="5" fillId="2" borderId="4" xfId="0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left"/>
    </xf>
    <xf numFmtId="1" fontId="9" fillId="0" borderId="0" xfId="0" applyNumberFormat="1" applyFont="1" applyFill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" fontId="6" fillId="4" borderId="0" xfId="0" applyNumberFormat="1" applyFont="1" applyFill="1" applyBorder="1" applyAlignment="1">
      <alignment horizontal="center"/>
    </xf>
    <xf numFmtId="1" fontId="7" fillId="4" borderId="0" xfId="0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164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6" fillId="4" borderId="1" xfId="0" applyNumberFormat="1" applyFont="1" applyFill="1" applyBorder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164" fontId="3" fillId="4" borderId="8" xfId="0" applyNumberFormat="1" applyFont="1" applyFill="1" applyBorder="1" applyAlignment="1">
      <alignment horizontal="center"/>
    </xf>
    <xf numFmtId="1" fontId="5" fillId="4" borderId="1" xfId="0" applyNumberFormat="1" applyFont="1" applyFill="1" applyBorder="1" applyAlignment="1">
      <alignment horizontal="center"/>
    </xf>
    <xf numFmtId="164" fontId="3" fillId="4" borderId="9" xfId="0" applyNumberFormat="1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1" fontId="5" fillId="5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" fontId="10" fillId="4" borderId="1" xfId="0" applyNumberFormat="1" applyFont="1" applyFill="1" applyBorder="1" applyAlignment="1">
      <alignment horizontal="center"/>
    </xf>
    <xf numFmtId="1" fontId="11" fillId="4" borderId="1" xfId="0" applyNumberFormat="1" applyFont="1" applyFill="1" applyBorder="1" applyAlignment="1">
      <alignment horizontal="center"/>
    </xf>
    <xf numFmtId="1" fontId="12" fillId="0" borderId="1" xfId="0" applyNumberFormat="1" applyFont="1" applyFill="1" applyBorder="1" applyAlignment="1">
      <alignment horizontal="center"/>
    </xf>
    <xf numFmtId="1" fontId="13" fillId="0" borderId="1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/>
    </xf>
    <xf numFmtId="164" fontId="3" fillId="4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56"/>
  <sheetViews>
    <sheetView tabSelected="1" workbookViewId="0">
      <pane ySplit="2" topLeftCell="A33" activePane="bottomLeft" state="frozen"/>
      <selection pane="bottomLeft" activeCell="I34" sqref="I34"/>
    </sheetView>
  </sheetViews>
  <sheetFormatPr defaultRowHeight="11.25" x14ac:dyDescent="0.2"/>
  <cols>
    <col min="1" max="1" width="8.28515625" style="2" customWidth="1"/>
    <col min="2" max="14" width="8.28515625" style="17" customWidth="1"/>
    <col min="15" max="15" width="15.42578125" style="17" customWidth="1"/>
    <col min="16" max="16384" width="9.140625" style="2"/>
  </cols>
  <sheetData>
    <row r="1" spans="1:15" ht="11.1" customHeight="1" x14ac:dyDescent="0.2">
      <c r="A1" s="3"/>
      <c r="B1" s="20"/>
      <c r="C1" s="20"/>
      <c r="D1" s="20"/>
      <c r="E1" s="20"/>
      <c r="F1" s="21" t="s">
        <v>0</v>
      </c>
      <c r="G1" s="20"/>
      <c r="H1" s="20"/>
      <c r="I1" s="20"/>
      <c r="J1" s="20"/>
      <c r="K1" s="20"/>
      <c r="L1" s="20"/>
      <c r="M1" s="20"/>
      <c r="N1" s="20"/>
      <c r="O1" s="12"/>
    </row>
    <row r="2" spans="1:15" ht="11.1" customHeight="1" x14ac:dyDescent="0.2">
      <c r="A2" s="11" t="s">
        <v>35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3" t="s">
        <v>13</v>
      </c>
      <c r="O2" s="13" t="s">
        <v>14</v>
      </c>
    </row>
    <row r="3" spans="1:15" ht="11.1" customHeight="1" x14ac:dyDescent="0.2">
      <c r="A3" s="55" t="s">
        <v>32</v>
      </c>
      <c r="B3" s="56"/>
      <c r="C3" s="56"/>
      <c r="D3" s="56"/>
      <c r="E3" s="18"/>
      <c r="F3" s="18"/>
      <c r="G3" s="18"/>
      <c r="H3" s="18"/>
      <c r="I3" s="18"/>
      <c r="J3" s="18"/>
      <c r="K3" s="18"/>
      <c r="L3" s="18"/>
      <c r="M3" s="18"/>
      <c r="N3" s="24"/>
      <c r="O3" s="14"/>
    </row>
    <row r="4" spans="1:15" ht="11.1" customHeight="1" x14ac:dyDescent="0.2">
      <c r="A4" s="55" t="s">
        <v>15</v>
      </c>
      <c r="B4" s="56"/>
      <c r="C4" s="56"/>
      <c r="D4" s="56"/>
      <c r="E4" s="18"/>
      <c r="F4" s="18"/>
      <c r="G4" s="18"/>
      <c r="H4" s="18"/>
      <c r="I4" s="18"/>
      <c r="J4" s="18"/>
      <c r="K4" s="18"/>
      <c r="L4" s="18"/>
      <c r="M4" s="18"/>
      <c r="N4" s="24"/>
      <c r="O4" s="14"/>
    </row>
    <row r="5" spans="1:15" ht="11.1" customHeight="1" x14ac:dyDescent="0.2">
      <c r="A5" s="55" t="s">
        <v>16</v>
      </c>
      <c r="B5" s="56"/>
      <c r="C5" s="56"/>
      <c r="D5" s="56"/>
      <c r="E5" s="18"/>
      <c r="F5" s="18"/>
      <c r="G5" s="18"/>
      <c r="H5" s="18"/>
      <c r="I5" s="18"/>
      <c r="J5" s="18"/>
      <c r="K5" s="18"/>
      <c r="L5" s="18"/>
      <c r="M5" s="18"/>
      <c r="N5" s="24"/>
      <c r="O5" s="14"/>
    </row>
    <row r="6" spans="1:15" ht="11.1" customHeight="1" x14ac:dyDescent="0.2">
      <c r="A6" s="8">
        <v>2003</v>
      </c>
      <c r="B6" s="25">
        <v>88154</v>
      </c>
      <c r="C6" s="26">
        <v>46334</v>
      </c>
      <c r="D6" s="26">
        <v>67027</v>
      </c>
      <c r="E6" s="26">
        <v>37458</v>
      </c>
      <c r="F6" s="26">
        <v>36532</v>
      </c>
      <c r="G6" s="26">
        <v>56705</v>
      </c>
      <c r="H6" s="26">
        <v>37038</v>
      </c>
      <c r="I6" s="26">
        <v>17245</v>
      </c>
      <c r="J6" s="26">
        <v>42277</v>
      </c>
      <c r="K6" s="26">
        <v>47350</v>
      </c>
      <c r="L6" s="26">
        <v>49349</v>
      </c>
      <c r="M6" s="26">
        <v>40620</v>
      </c>
      <c r="N6" s="27">
        <f>AVERAGE(B6:M6)</f>
        <v>47174.083333333336</v>
      </c>
      <c r="O6" s="15">
        <f t="shared" ref="O6:O11" si="0">SUM(B6:M6)</f>
        <v>566089</v>
      </c>
    </row>
    <row r="7" spans="1:15" ht="11.1" customHeight="1" x14ac:dyDescent="0.2">
      <c r="A7" s="9">
        <v>2004</v>
      </c>
      <c r="B7" s="25">
        <v>19039</v>
      </c>
      <c r="C7" s="26">
        <v>56802</v>
      </c>
      <c r="D7" s="26">
        <v>67747</v>
      </c>
      <c r="E7" s="26">
        <v>65110</v>
      </c>
      <c r="F7" s="26">
        <v>21266</v>
      </c>
      <c r="G7" s="26">
        <v>49196</v>
      </c>
      <c r="H7" s="26">
        <v>60026</v>
      </c>
      <c r="I7" s="26">
        <v>49911</v>
      </c>
      <c r="J7" s="26">
        <v>47980</v>
      </c>
      <c r="K7" s="26">
        <v>73054</v>
      </c>
      <c r="L7" s="26">
        <v>58915</v>
      </c>
      <c r="M7" s="26">
        <v>85364</v>
      </c>
      <c r="N7" s="27">
        <f>AVERAGE(B7:M7)</f>
        <v>54534.166666666664</v>
      </c>
      <c r="O7" s="15">
        <f t="shared" si="0"/>
        <v>654410</v>
      </c>
    </row>
    <row r="8" spans="1:15" ht="11.1" customHeight="1" x14ac:dyDescent="0.2">
      <c r="A8" s="9">
        <v>2005</v>
      </c>
      <c r="B8" s="25">
        <v>52351</v>
      </c>
      <c r="C8" s="26">
        <v>54270</v>
      </c>
      <c r="D8" s="26">
        <v>70303</v>
      </c>
      <c r="E8" s="26">
        <v>45867</v>
      </c>
      <c r="F8" s="26">
        <v>67297</v>
      </c>
      <c r="G8" s="26">
        <v>77186</v>
      </c>
      <c r="H8" s="26">
        <v>29657</v>
      </c>
      <c r="I8" s="26">
        <v>52973</v>
      </c>
      <c r="J8" s="26">
        <v>26780</v>
      </c>
      <c r="K8" s="26">
        <v>61714</v>
      </c>
      <c r="L8" s="26">
        <v>39512</v>
      </c>
      <c r="M8" s="26">
        <v>39491</v>
      </c>
      <c r="N8" s="27">
        <f>AVERAGE(B8:M8)</f>
        <v>51450.083333333336</v>
      </c>
      <c r="O8" s="15">
        <f t="shared" si="0"/>
        <v>617401</v>
      </c>
    </row>
    <row r="9" spans="1:15" ht="11.1" customHeight="1" x14ac:dyDescent="0.2">
      <c r="A9" s="9">
        <v>2006</v>
      </c>
      <c r="B9" s="25">
        <v>76519</v>
      </c>
      <c r="C9" s="26">
        <v>64056</v>
      </c>
      <c r="D9" s="26">
        <v>6880</v>
      </c>
      <c r="E9" s="26">
        <v>39178</v>
      </c>
      <c r="F9" s="26">
        <v>18026</v>
      </c>
      <c r="G9" s="26">
        <v>30800</v>
      </c>
      <c r="H9" s="26">
        <v>71186</v>
      </c>
      <c r="I9" s="26">
        <v>29053</v>
      </c>
      <c r="J9" s="26">
        <v>11000</v>
      </c>
      <c r="K9" s="26">
        <v>52100</v>
      </c>
      <c r="L9" s="26">
        <v>59400</v>
      </c>
      <c r="M9" s="26">
        <v>45443</v>
      </c>
      <c r="N9" s="27">
        <f>AVERAGE(B9:M9)</f>
        <v>41970.083333333336</v>
      </c>
      <c r="O9" s="15">
        <f t="shared" si="0"/>
        <v>503641</v>
      </c>
    </row>
    <row r="10" spans="1:15" x14ac:dyDescent="0.2">
      <c r="A10" s="9">
        <v>2007</v>
      </c>
      <c r="B10" s="28">
        <v>49975</v>
      </c>
      <c r="C10" s="29">
        <v>20687</v>
      </c>
      <c r="D10" s="29">
        <v>64544</v>
      </c>
      <c r="E10" s="29">
        <v>13204</v>
      </c>
      <c r="F10" s="29">
        <v>62067</v>
      </c>
      <c r="G10" s="29">
        <v>60900</v>
      </c>
      <c r="H10" s="29">
        <v>34434</v>
      </c>
      <c r="I10" s="29">
        <v>53895</v>
      </c>
      <c r="J10" s="29">
        <v>29359</v>
      </c>
      <c r="K10" s="30">
        <v>13539</v>
      </c>
      <c r="L10" s="30">
        <v>36884</v>
      </c>
      <c r="M10" s="30">
        <v>40416</v>
      </c>
      <c r="N10" s="27">
        <f>AVERAGE(B10:M10)</f>
        <v>39992</v>
      </c>
      <c r="O10" s="16">
        <f t="shared" si="0"/>
        <v>479904</v>
      </c>
    </row>
    <row r="11" spans="1:15" x14ac:dyDescent="0.2">
      <c r="A11" s="9">
        <v>2008</v>
      </c>
      <c r="B11" s="31">
        <v>52418</v>
      </c>
      <c r="C11" s="29">
        <v>84342</v>
      </c>
      <c r="D11" s="29">
        <v>29478</v>
      </c>
      <c r="E11" s="29">
        <v>29832</v>
      </c>
      <c r="F11" s="29">
        <v>67779</v>
      </c>
      <c r="G11" s="29">
        <v>71904</v>
      </c>
      <c r="H11" s="29">
        <v>40487</v>
      </c>
      <c r="I11" s="29">
        <v>14178</v>
      </c>
      <c r="J11" s="29">
        <v>19726</v>
      </c>
      <c r="K11" s="30">
        <v>54590</v>
      </c>
      <c r="L11" s="30">
        <v>31500</v>
      </c>
      <c r="M11" s="30">
        <v>31580</v>
      </c>
      <c r="N11" s="27">
        <v>43985</v>
      </c>
      <c r="O11" s="16">
        <f t="shared" si="0"/>
        <v>527814</v>
      </c>
    </row>
    <row r="12" spans="1:15" x14ac:dyDescent="0.2">
      <c r="A12" s="9">
        <v>2009</v>
      </c>
      <c r="B12" s="25">
        <v>14599</v>
      </c>
      <c r="C12" s="29">
        <v>23811</v>
      </c>
      <c r="D12" s="29">
        <v>10392</v>
      </c>
      <c r="E12" s="29">
        <v>56287</v>
      </c>
      <c r="F12" s="29">
        <v>62556</v>
      </c>
      <c r="G12" s="29">
        <v>60406</v>
      </c>
      <c r="H12" s="29">
        <v>58249</v>
      </c>
      <c r="I12" s="29">
        <v>61325</v>
      </c>
      <c r="J12" s="29">
        <v>55483</v>
      </c>
      <c r="K12" s="30">
        <v>16895</v>
      </c>
      <c r="L12" s="30">
        <v>24018</v>
      </c>
      <c r="M12" s="30">
        <v>53186</v>
      </c>
      <c r="N12" s="27">
        <v>41434</v>
      </c>
      <c r="O12" s="16">
        <f>SUM(B12:M12)</f>
        <v>497207</v>
      </c>
    </row>
    <row r="13" spans="1:15" x14ac:dyDescent="0.2">
      <c r="A13" s="9">
        <v>2010</v>
      </c>
      <c r="B13" s="25">
        <v>66717</v>
      </c>
      <c r="C13" s="30">
        <v>40293</v>
      </c>
      <c r="D13" s="30">
        <v>40161</v>
      </c>
      <c r="E13" s="30">
        <v>27077</v>
      </c>
      <c r="F13" s="30">
        <v>44771</v>
      </c>
      <c r="G13" s="30">
        <v>58404</v>
      </c>
      <c r="H13" s="30">
        <v>55306</v>
      </c>
      <c r="I13" s="30">
        <v>42919</v>
      </c>
      <c r="J13" s="30">
        <v>48733</v>
      </c>
      <c r="K13" s="30">
        <v>41354</v>
      </c>
      <c r="L13" s="30">
        <v>64366</v>
      </c>
      <c r="M13" s="30">
        <v>63429</v>
      </c>
      <c r="N13" s="27">
        <f>AVERAGE(B13:M13)</f>
        <v>49460.833333333336</v>
      </c>
      <c r="O13" s="16">
        <f>SUM(B13:M13)</f>
        <v>593530</v>
      </c>
    </row>
    <row r="14" spans="1:15" x14ac:dyDescent="0.2">
      <c r="A14" s="10">
        <v>2011</v>
      </c>
      <c r="B14" s="25">
        <v>38395</v>
      </c>
      <c r="C14" s="30" t="s">
        <v>36</v>
      </c>
      <c r="D14" s="30" t="s">
        <v>36</v>
      </c>
      <c r="E14" s="30" t="s">
        <v>36</v>
      </c>
      <c r="F14" s="30" t="s">
        <v>36</v>
      </c>
      <c r="G14" s="30" t="s">
        <v>36</v>
      </c>
      <c r="H14" s="30" t="s">
        <v>36</v>
      </c>
      <c r="I14" s="30" t="s">
        <v>36</v>
      </c>
      <c r="J14" s="30" t="s">
        <v>36</v>
      </c>
      <c r="K14" s="30" t="s">
        <v>36</v>
      </c>
      <c r="L14" s="30" t="s">
        <v>36</v>
      </c>
      <c r="M14" s="30" t="s">
        <v>36</v>
      </c>
      <c r="N14" s="27" t="s">
        <v>36</v>
      </c>
      <c r="O14" s="16" t="s">
        <v>36</v>
      </c>
    </row>
    <row r="15" spans="1:15" x14ac:dyDescent="0.2">
      <c r="A15" s="10">
        <v>2012</v>
      </c>
      <c r="B15" s="25" t="s">
        <v>36</v>
      </c>
      <c r="C15" s="25" t="s">
        <v>36</v>
      </c>
      <c r="D15" s="25" t="s">
        <v>36</v>
      </c>
      <c r="E15" s="25" t="s">
        <v>36</v>
      </c>
      <c r="F15" s="30" t="s">
        <v>36</v>
      </c>
      <c r="G15" s="30"/>
      <c r="H15" s="30"/>
      <c r="I15" s="30"/>
      <c r="J15" s="30"/>
      <c r="K15" s="30"/>
      <c r="L15" s="30"/>
      <c r="M15" s="30"/>
      <c r="N15" s="27" t="s">
        <v>36</v>
      </c>
      <c r="O15" s="16" t="s">
        <v>36</v>
      </c>
    </row>
    <row r="16" spans="1:15" x14ac:dyDescent="0.2">
      <c r="A16" s="50">
        <v>2013</v>
      </c>
      <c r="B16" s="26"/>
      <c r="C16" s="26"/>
      <c r="D16" s="26"/>
      <c r="E16" s="26"/>
      <c r="F16" s="30"/>
      <c r="G16" s="30"/>
      <c r="H16" s="30"/>
      <c r="I16" s="30"/>
      <c r="J16" s="30"/>
      <c r="K16" s="30"/>
      <c r="L16" s="30"/>
      <c r="M16" s="30"/>
      <c r="N16" s="27"/>
      <c r="O16" s="16"/>
    </row>
    <row r="17" spans="1:15" x14ac:dyDescent="0.2">
      <c r="A17" s="50">
        <v>2014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</row>
    <row r="18" spans="1:15" x14ac:dyDescent="0.2">
      <c r="A18" s="1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11.1" customHeight="1" x14ac:dyDescent="0.2">
      <c r="A19" s="56" t="s">
        <v>17</v>
      </c>
      <c r="B19" s="56"/>
      <c r="C19" s="56"/>
      <c r="D19" s="56"/>
      <c r="E19" s="18"/>
      <c r="F19" s="18"/>
      <c r="G19" s="18"/>
      <c r="H19" s="18"/>
      <c r="I19" s="18"/>
      <c r="J19" s="18"/>
      <c r="K19" s="18"/>
      <c r="L19" s="18"/>
      <c r="M19" s="18"/>
      <c r="N19" s="24"/>
      <c r="O19" s="14"/>
    </row>
    <row r="20" spans="1:15" ht="11.1" customHeight="1" x14ac:dyDescent="0.2">
      <c r="A20" s="8">
        <v>2003</v>
      </c>
      <c r="B20" s="26">
        <v>26016</v>
      </c>
      <c r="C20" s="26">
        <v>15825</v>
      </c>
      <c r="D20" s="26">
        <v>25047</v>
      </c>
      <c r="E20" s="26">
        <v>16806</v>
      </c>
      <c r="F20" s="26">
        <v>19506</v>
      </c>
      <c r="G20" s="26">
        <v>8086</v>
      </c>
      <c r="H20" s="26">
        <v>16830</v>
      </c>
      <c r="I20" s="26">
        <v>14448</v>
      </c>
      <c r="J20" s="26">
        <v>21378</v>
      </c>
      <c r="K20" s="26">
        <v>17649</v>
      </c>
      <c r="L20" s="26">
        <v>7710</v>
      </c>
      <c r="M20" s="26">
        <v>10926</v>
      </c>
      <c r="N20" s="27">
        <f t="shared" ref="N20:N26" si="1">AVERAGE(B20:M20)</f>
        <v>16685.583333333332</v>
      </c>
      <c r="O20" s="15">
        <f t="shared" ref="O20:O26" si="2">SUM(B20:M20)</f>
        <v>200227</v>
      </c>
    </row>
    <row r="21" spans="1:15" ht="11.1" customHeight="1" x14ac:dyDescent="0.2">
      <c r="A21" s="9">
        <v>2004</v>
      </c>
      <c r="B21" s="26">
        <v>17104</v>
      </c>
      <c r="C21" s="26">
        <v>19641</v>
      </c>
      <c r="D21" s="26">
        <v>25469</v>
      </c>
      <c r="E21" s="26">
        <v>16650</v>
      </c>
      <c r="F21" s="26">
        <v>17337</v>
      </c>
      <c r="G21" s="26">
        <v>16400</v>
      </c>
      <c r="H21" s="26">
        <v>24510</v>
      </c>
      <c r="I21" s="26">
        <v>19080</v>
      </c>
      <c r="J21" s="26">
        <v>28310</v>
      </c>
      <c r="K21" s="26">
        <v>40862</v>
      </c>
      <c r="L21" s="26">
        <v>27915</v>
      </c>
      <c r="M21" s="26">
        <v>16299</v>
      </c>
      <c r="N21" s="27">
        <f t="shared" si="1"/>
        <v>22464.75</v>
      </c>
      <c r="O21" s="15">
        <f t="shared" si="2"/>
        <v>269577</v>
      </c>
    </row>
    <row r="22" spans="1:15" ht="11.1" customHeight="1" x14ac:dyDescent="0.2">
      <c r="A22" s="9">
        <v>2005</v>
      </c>
      <c r="B22" s="26">
        <v>19680</v>
      </c>
      <c r="C22" s="26">
        <v>23359</v>
      </c>
      <c r="D22" s="26">
        <v>19823</v>
      </c>
      <c r="E22" s="26">
        <v>18293</v>
      </c>
      <c r="F22" s="26">
        <v>23378</v>
      </c>
      <c r="G22" s="26">
        <v>18647</v>
      </c>
      <c r="H22" s="26">
        <v>20633</v>
      </c>
      <c r="I22" s="26">
        <v>17447</v>
      </c>
      <c r="J22" s="26">
        <v>17370</v>
      </c>
      <c r="K22" s="26">
        <v>15541</v>
      </c>
      <c r="L22" s="26">
        <v>9746</v>
      </c>
      <c r="M22" s="26">
        <v>26279</v>
      </c>
      <c r="N22" s="27">
        <f t="shared" si="1"/>
        <v>19183</v>
      </c>
      <c r="O22" s="15">
        <f t="shared" si="2"/>
        <v>230196</v>
      </c>
    </row>
    <row r="23" spans="1:15" ht="11.1" customHeight="1" x14ac:dyDescent="0.2">
      <c r="A23" s="9">
        <v>2006</v>
      </c>
      <c r="B23" s="26">
        <v>24991</v>
      </c>
      <c r="C23" s="26">
        <v>18927</v>
      </c>
      <c r="D23" s="26">
        <v>11279</v>
      </c>
      <c r="E23" s="26">
        <v>7569</v>
      </c>
      <c r="F23" s="26">
        <v>5197</v>
      </c>
      <c r="G23" s="26">
        <v>11689</v>
      </c>
      <c r="H23" s="26">
        <v>21867</v>
      </c>
      <c r="I23" s="26">
        <v>14698</v>
      </c>
      <c r="J23" s="26">
        <v>20827</v>
      </c>
      <c r="K23" s="26">
        <v>26300</v>
      </c>
      <c r="L23" s="26">
        <v>21500</v>
      </c>
      <c r="M23" s="26">
        <v>16700</v>
      </c>
      <c r="N23" s="27">
        <f t="shared" si="1"/>
        <v>16795.333333333332</v>
      </c>
      <c r="O23" s="15">
        <f t="shared" si="2"/>
        <v>201544</v>
      </c>
    </row>
    <row r="24" spans="1:15" ht="11.1" customHeight="1" x14ac:dyDescent="0.2">
      <c r="A24" s="9">
        <v>2007</v>
      </c>
      <c r="B24" s="26">
        <v>10000</v>
      </c>
      <c r="C24" s="33">
        <v>14000</v>
      </c>
      <c r="D24" s="33">
        <v>36120</v>
      </c>
      <c r="E24" s="33">
        <v>10100</v>
      </c>
      <c r="F24" s="33">
        <v>21100</v>
      </c>
      <c r="G24" s="33">
        <v>35015</v>
      </c>
      <c r="H24" s="33">
        <v>18819</v>
      </c>
      <c r="I24" s="33">
        <v>9497</v>
      </c>
      <c r="J24" s="26">
        <v>37853</v>
      </c>
      <c r="K24" s="26">
        <v>10800</v>
      </c>
      <c r="L24" s="26">
        <v>3242</v>
      </c>
      <c r="M24" s="26">
        <v>10087</v>
      </c>
      <c r="N24" s="27">
        <f t="shared" si="1"/>
        <v>18052.75</v>
      </c>
      <c r="O24" s="15">
        <f t="shared" si="2"/>
        <v>216633</v>
      </c>
    </row>
    <row r="25" spans="1:15" ht="12" customHeight="1" x14ac:dyDescent="0.2">
      <c r="A25" s="9">
        <v>2008</v>
      </c>
      <c r="B25" s="26">
        <v>40440</v>
      </c>
      <c r="C25" s="33">
        <v>13788</v>
      </c>
      <c r="D25" s="33">
        <v>17543</v>
      </c>
      <c r="E25" s="33">
        <v>12981</v>
      </c>
      <c r="F25" s="33">
        <v>15423</v>
      </c>
      <c r="G25" s="33">
        <v>32707</v>
      </c>
      <c r="H25" s="33">
        <v>17621</v>
      </c>
      <c r="I25" s="33">
        <v>31075</v>
      </c>
      <c r="J25" s="26">
        <v>12507</v>
      </c>
      <c r="K25" s="26">
        <v>24132</v>
      </c>
      <c r="L25" s="26">
        <v>16200</v>
      </c>
      <c r="M25" s="26">
        <v>12800</v>
      </c>
      <c r="N25" s="27">
        <f t="shared" si="1"/>
        <v>20601.416666666668</v>
      </c>
      <c r="O25" s="15">
        <f t="shared" si="2"/>
        <v>247217</v>
      </c>
    </row>
    <row r="26" spans="1:15" ht="11.1" customHeight="1" x14ac:dyDescent="0.2">
      <c r="A26" s="9">
        <v>2009</v>
      </c>
      <c r="B26" s="26">
        <v>2137</v>
      </c>
      <c r="C26" s="33">
        <v>5500</v>
      </c>
      <c r="D26" s="33">
        <v>7157</v>
      </c>
      <c r="E26" s="33">
        <v>27543</v>
      </c>
      <c r="F26" s="33">
        <v>20228</v>
      </c>
      <c r="G26" s="33">
        <v>28950</v>
      </c>
      <c r="H26" s="33">
        <v>26618</v>
      </c>
      <c r="I26" s="33">
        <v>38945</v>
      </c>
      <c r="J26" s="26">
        <v>10000</v>
      </c>
      <c r="K26" s="26">
        <v>17290</v>
      </c>
      <c r="L26" s="26">
        <v>13908</v>
      </c>
      <c r="M26" s="26">
        <v>37411</v>
      </c>
      <c r="N26" s="27">
        <f t="shared" si="1"/>
        <v>19640.583333333332</v>
      </c>
      <c r="O26" s="15">
        <f t="shared" si="2"/>
        <v>235687</v>
      </c>
    </row>
    <row r="27" spans="1:15" ht="11.1" customHeight="1" x14ac:dyDescent="0.2">
      <c r="A27" s="9">
        <v>2010</v>
      </c>
      <c r="B27" s="26">
        <v>12734</v>
      </c>
      <c r="C27" s="30">
        <v>14038</v>
      </c>
      <c r="D27" s="30">
        <v>10448</v>
      </c>
      <c r="E27" s="30">
        <v>13733</v>
      </c>
      <c r="F27" s="30">
        <v>24599</v>
      </c>
      <c r="G27" s="30">
        <v>22190</v>
      </c>
      <c r="H27" s="30">
        <v>15759</v>
      </c>
      <c r="I27" s="30">
        <v>36530</v>
      </c>
      <c r="J27" s="30">
        <v>42941</v>
      </c>
      <c r="K27" s="30">
        <v>28822</v>
      </c>
      <c r="L27" s="30">
        <v>33889</v>
      </c>
      <c r="M27" s="30">
        <v>17732</v>
      </c>
      <c r="N27" s="27">
        <f>AVERAGE(B27:M27)</f>
        <v>22784.583333333332</v>
      </c>
      <c r="O27" s="15">
        <f>SUM(B27:M27)</f>
        <v>273415</v>
      </c>
    </row>
    <row r="28" spans="1:15" ht="11.1" customHeight="1" x14ac:dyDescent="0.2">
      <c r="A28" s="10">
        <v>2011</v>
      </c>
      <c r="B28" s="26">
        <v>14295</v>
      </c>
      <c r="C28" s="30" t="s">
        <v>36</v>
      </c>
      <c r="D28" s="30" t="s">
        <v>36</v>
      </c>
      <c r="E28" s="30" t="s">
        <v>36</v>
      </c>
      <c r="F28" s="30" t="s">
        <v>36</v>
      </c>
      <c r="G28" s="30" t="s">
        <v>36</v>
      </c>
      <c r="H28" s="30" t="s">
        <v>36</v>
      </c>
      <c r="I28" s="30" t="s">
        <v>36</v>
      </c>
      <c r="J28" s="30" t="s">
        <v>36</v>
      </c>
      <c r="K28" s="30" t="s">
        <v>36</v>
      </c>
      <c r="L28" s="30" t="s">
        <v>36</v>
      </c>
      <c r="M28" s="30" t="s">
        <v>36</v>
      </c>
      <c r="N28" s="27" t="s">
        <v>36</v>
      </c>
      <c r="O28" s="15" t="s">
        <v>36</v>
      </c>
    </row>
    <row r="29" spans="1:15" ht="11.1" customHeight="1" x14ac:dyDescent="0.2">
      <c r="A29" s="10">
        <v>2012</v>
      </c>
      <c r="B29" s="26" t="s">
        <v>36</v>
      </c>
      <c r="C29" s="26" t="s">
        <v>36</v>
      </c>
      <c r="D29" s="26" t="s">
        <v>36</v>
      </c>
      <c r="E29" s="26" t="s">
        <v>36</v>
      </c>
      <c r="F29" s="30" t="s">
        <v>36</v>
      </c>
      <c r="G29" s="30"/>
      <c r="H29" s="30"/>
      <c r="I29" s="30"/>
      <c r="J29" s="30"/>
      <c r="K29" s="30"/>
      <c r="L29" s="30"/>
      <c r="M29" s="30"/>
      <c r="N29" s="27" t="s">
        <v>36</v>
      </c>
      <c r="O29" s="15" t="s">
        <v>36</v>
      </c>
    </row>
    <row r="30" spans="1:15" ht="11.1" customHeight="1" x14ac:dyDescent="0.2">
      <c r="A30" s="50">
        <v>2013</v>
      </c>
      <c r="B30" s="26"/>
      <c r="C30" s="26"/>
      <c r="D30" s="26"/>
      <c r="E30" s="26"/>
      <c r="F30" s="30"/>
      <c r="G30" s="30"/>
      <c r="H30" s="30"/>
      <c r="I30" s="30"/>
      <c r="J30" s="30"/>
      <c r="K30" s="30"/>
      <c r="L30" s="30"/>
      <c r="M30" s="30"/>
      <c r="N30" s="27"/>
      <c r="O30" s="15"/>
    </row>
    <row r="31" spans="1:15" ht="11.1" customHeight="1" x14ac:dyDescent="0.2">
      <c r="A31" s="50">
        <v>2014</v>
      </c>
      <c r="B31" s="26"/>
      <c r="C31" s="33"/>
      <c r="D31" s="33"/>
      <c r="E31" s="33"/>
      <c r="F31" s="33"/>
      <c r="G31" s="33"/>
      <c r="H31" s="33"/>
      <c r="I31" s="33"/>
      <c r="J31" s="26"/>
      <c r="K31" s="26"/>
      <c r="L31" s="26"/>
      <c r="M31" s="26"/>
      <c r="N31" s="27"/>
      <c r="O31" s="15"/>
    </row>
    <row r="32" spans="1:15" ht="11.1" customHeight="1" x14ac:dyDescent="0.2">
      <c r="A32" s="1"/>
      <c r="B32" s="18"/>
      <c r="C32" s="34"/>
      <c r="D32" s="34"/>
      <c r="E32" s="34"/>
      <c r="F32" s="34"/>
      <c r="G32" s="34"/>
      <c r="H32" s="34"/>
      <c r="I32" s="34"/>
      <c r="J32" s="18"/>
      <c r="K32" s="18"/>
      <c r="L32" s="18"/>
      <c r="M32" s="18"/>
      <c r="N32" s="24"/>
      <c r="O32" s="14"/>
    </row>
    <row r="33" spans="1:15" ht="11.1" customHeight="1" x14ac:dyDescent="0.2">
      <c r="A33" s="56" t="s">
        <v>33</v>
      </c>
      <c r="B33" s="56"/>
      <c r="C33" s="56"/>
      <c r="D33" s="56"/>
      <c r="E33" s="18"/>
      <c r="F33" s="18"/>
      <c r="G33" s="18"/>
      <c r="H33" s="18"/>
      <c r="I33" s="18"/>
      <c r="J33" s="18"/>
      <c r="K33" s="18"/>
      <c r="L33" s="18"/>
      <c r="M33" s="18"/>
      <c r="N33" s="24"/>
      <c r="O33" s="14"/>
    </row>
    <row r="34" spans="1:15" ht="11.1" customHeight="1" x14ac:dyDescent="0.2">
      <c r="A34" s="56" t="s">
        <v>18</v>
      </c>
      <c r="B34" s="56"/>
      <c r="C34" s="56"/>
      <c r="D34" s="56"/>
      <c r="E34" s="18"/>
      <c r="F34" s="18"/>
      <c r="G34" s="18"/>
      <c r="H34" s="18"/>
      <c r="I34" s="18"/>
      <c r="J34" s="18"/>
      <c r="K34" s="18"/>
      <c r="L34" s="18"/>
      <c r="M34" s="18"/>
      <c r="N34" s="24"/>
      <c r="O34" s="14"/>
    </row>
    <row r="35" spans="1:15" ht="11.1" customHeight="1" x14ac:dyDescent="0.2">
      <c r="A35" s="56" t="s">
        <v>19</v>
      </c>
      <c r="B35" s="56"/>
      <c r="C35" s="56"/>
      <c r="D35" s="56"/>
      <c r="E35" s="18"/>
      <c r="F35" s="18"/>
      <c r="G35" s="18"/>
      <c r="H35" s="18"/>
      <c r="I35" s="18"/>
      <c r="J35" s="18"/>
      <c r="K35" s="18"/>
      <c r="L35" s="18"/>
      <c r="M35" s="18" t="s">
        <v>31</v>
      </c>
      <c r="N35" s="24"/>
      <c r="O35" s="14"/>
    </row>
    <row r="36" spans="1:15" ht="11.1" customHeight="1" x14ac:dyDescent="0.2">
      <c r="A36" s="8">
        <v>2003</v>
      </c>
      <c r="B36" s="26">
        <v>1700</v>
      </c>
      <c r="C36" s="26">
        <v>1524</v>
      </c>
      <c r="D36" s="26">
        <v>1508</v>
      </c>
      <c r="E36" s="26">
        <v>1520</v>
      </c>
      <c r="F36" s="26">
        <v>1602</v>
      </c>
      <c r="G36" s="26">
        <v>1331</v>
      </c>
      <c r="H36" s="26">
        <v>1576</v>
      </c>
      <c r="I36" s="26">
        <v>1600</v>
      </c>
      <c r="J36" s="26">
        <v>1645</v>
      </c>
      <c r="K36" s="26">
        <v>2028</v>
      </c>
      <c r="L36" s="26">
        <v>1629</v>
      </c>
      <c r="M36" s="26">
        <v>1348</v>
      </c>
      <c r="N36" s="27">
        <f t="shared" ref="N36:N41" si="3">AVERAGE(B36:M36)</f>
        <v>1584.25</v>
      </c>
      <c r="O36" s="15">
        <f t="shared" ref="O36:O41" si="4">SUM(B36:M36)</f>
        <v>19011</v>
      </c>
    </row>
    <row r="37" spans="1:15" ht="11.1" customHeight="1" x14ac:dyDescent="0.2">
      <c r="A37" s="9">
        <v>2004</v>
      </c>
      <c r="B37" s="26">
        <v>1647</v>
      </c>
      <c r="C37" s="26">
        <v>1386</v>
      </c>
      <c r="D37" s="26">
        <v>1782</v>
      </c>
      <c r="E37" s="26">
        <v>1401</v>
      </c>
      <c r="F37" s="26">
        <v>1341</v>
      </c>
      <c r="G37" s="26">
        <v>1238</v>
      </c>
      <c r="H37" s="26">
        <v>1622</v>
      </c>
      <c r="I37" s="26">
        <v>1189</v>
      </c>
      <c r="J37" s="26">
        <v>1397</v>
      </c>
      <c r="K37" s="26">
        <v>1592</v>
      </c>
      <c r="L37" s="26">
        <v>1904</v>
      </c>
      <c r="M37" s="26">
        <v>1363</v>
      </c>
      <c r="N37" s="27">
        <f t="shared" si="3"/>
        <v>1488.5</v>
      </c>
      <c r="O37" s="15">
        <f t="shared" si="4"/>
        <v>17862</v>
      </c>
    </row>
    <row r="38" spans="1:15" ht="11.1" customHeight="1" x14ac:dyDescent="0.2">
      <c r="A38" s="9">
        <v>2005</v>
      </c>
      <c r="B38" s="26">
        <v>2043</v>
      </c>
      <c r="C38" s="26">
        <v>1874</v>
      </c>
      <c r="D38" s="26">
        <v>1870</v>
      </c>
      <c r="E38" s="26">
        <v>1880</v>
      </c>
      <c r="F38" s="26">
        <v>1782</v>
      </c>
      <c r="G38" s="26">
        <v>2135</v>
      </c>
      <c r="H38" s="26">
        <v>1824</v>
      </c>
      <c r="I38" s="26">
        <v>2147</v>
      </c>
      <c r="J38" s="26">
        <v>1980</v>
      </c>
      <c r="K38" s="26">
        <v>1702</v>
      </c>
      <c r="L38" s="26">
        <v>1921</v>
      </c>
      <c r="M38" s="26">
        <v>1441</v>
      </c>
      <c r="N38" s="27">
        <f t="shared" si="3"/>
        <v>1883.25</v>
      </c>
      <c r="O38" s="15">
        <f t="shared" si="4"/>
        <v>22599</v>
      </c>
    </row>
    <row r="39" spans="1:15" ht="11.1" customHeight="1" x14ac:dyDescent="0.2">
      <c r="A39" s="9">
        <v>2006</v>
      </c>
      <c r="B39" s="26">
        <v>1711</v>
      </c>
      <c r="C39" s="26">
        <v>1852</v>
      </c>
      <c r="D39" s="26">
        <v>1639</v>
      </c>
      <c r="E39" s="26">
        <v>1156</v>
      </c>
      <c r="F39" s="26">
        <v>1859</v>
      </c>
      <c r="G39" s="26">
        <v>1775</v>
      </c>
      <c r="H39" s="26">
        <v>1866</v>
      </c>
      <c r="I39" s="26">
        <v>1699</v>
      </c>
      <c r="J39" s="26">
        <v>1714</v>
      </c>
      <c r="K39" s="26">
        <v>1815</v>
      </c>
      <c r="L39" s="26">
        <v>1670</v>
      </c>
      <c r="M39" s="26">
        <v>1305</v>
      </c>
      <c r="N39" s="27">
        <f t="shared" si="3"/>
        <v>1671.75</v>
      </c>
      <c r="O39" s="15">
        <f t="shared" si="4"/>
        <v>20061</v>
      </c>
    </row>
    <row r="40" spans="1:15" ht="11.1" customHeight="1" x14ac:dyDescent="0.2">
      <c r="A40" s="9">
        <v>2007</v>
      </c>
      <c r="B40" s="26">
        <v>1711</v>
      </c>
      <c r="C40" s="26">
        <v>1681</v>
      </c>
      <c r="D40" s="26">
        <v>1599</v>
      </c>
      <c r="E40" s="26">
        <v>1410</v>
      </c>
      <c r="F40" s="26">
        <v>1472</v>
      </c>
      <c r="G40" s="33">
        <v>1512</v>
      </c>
      <c r="H40" s="26">
        <v>1561</v>
      </c>
      <c r="I40" s="26">
        <v>1434</v>
      </c>
      <c r="J40" s="26">
        <v>1329</v>
      </c>
      <c r="K40" s="26">
        <v>1454</v>
      </c>
      <c r="L40" s="26">
        <v>1359</v>
      </c>
      <c r="M40" s="26">
        <v>1316</v>
      </c>
      <c r="N40" s="27">
        <f t="shared" si="3"/>
        <v>1486.5</v>
      </c>
      <c r="O40" s="15">
        <f t="shared" si="4"/>
        <v>17838</v>
      </c>
    </row>
    <row r="41" spans="1:15" ht="11.1" customHeight="1" x14ac:dyDescent="0.2">
      <c r="A41" s="9">
        <v>2008</v>
      </c>
      <c r="B41" s="26">
        <v>1276</v>
      </c>
      <c r="C41" s="26">
        <v>1623</v>
      </c>
      <c r="D41" s="26">
        <v>1037</v>
      </c>
      <c r="E41" s="26">
        <v>1990</v>
      </c>
      <c r="F41" s="26">
        <v>1901</v>
      </c>
      <c r="G41" s="26">
        <v>1888</v>
      </c>
      <c r="H41" s="33">
        <v>1081</v>
      </c>
      <c r="I41" s="26">
        <v>1037</v>
      </c>
      <c r="J41" s="26">
        <v>1379</v>
      </c>
      <c r="K41" s="26">
        <v>1149</v>
      </c>
      <c r="L41" s="26">
        <v>1510</v>
      </c>
      <c r="M41" s="26">
        <v>1143</v>
      </c>
      <c r="N41" s="27">
        <f t="shared" si="3"/>
        <v>1417.8333333333333</v>
      </c>
      <c r="O41" s="15">
        <f t="shared" si="4"/>
        <v>17014</v>
      </c>
    </row>
    <row r="42" spans="1:15" ht="11.1" customHeight="1" x14ac:dyDescent="0.2">
      <c r="A42" s="9">
        <v>2009</v>
      </c>
      <c r="B42" s="26">
        <v>1274</v>
      </c>
      <c r="C42" s="26">
        <v>1074</v>
      </c>
      <c r="D42" s="26">
        <v>1301</v>
      </c>
      <c r="E42" s="26">
        <v>1332</v>
      </c>
      <c r="F42" s="26">
        <v>1334</v>
      </c>
      <c r="G42" s="26">
        <v>1589</v>
      </c>
      <c r="H42" s="33">
        <v>1446</v>
      </c>
      <c r="I42" s="26">
        <v>1319</v>
      </c>
      <c r="J42" s="26">
        <v>1277</v>
      </c>
      <c r="K42" s="26">
        <v>1267</v>
      </c>
      <c r="L42" s="26">
        <v>1280</v>
      </c>
      <c r="M42" s="26">
        <v>1309</v>
      </c>
      <c r="N42" s="27">
        <f>AVERAGE(B42:M42)</f>
        <v>1316.8333333333333</v>
      </c>
      <c r="O42" s="15">
        <f>SUM(B42:M42)</f>
        <v>15802</v>
      </c>
    </row>
    <row r="43" spans="1:15" ht="11.1" customHeight="1" x14ac:dyDescent="0.2">
      <c r="A43" s="9">
        <v>2010</v>
      </c>
      <c r="B43" s="26">
        <v>1649</v>
      </c>
      <c r="C43" s="30">
        <v>1816</v>
      </c>
      <c r="D43" s="30">
        <v>1640</v>
      </c>
      <c r="E43" s="30">
        <v>1868</v>
      </c>
      <c r="F43" s="30">
        <v>2055</v>
      </c>
      <c r="G43" s="30">
        <v>2017</v>
      </c>
      <c r="H43" s="30">
        <v>2303</v>
      </c>
      <c r="I43" s="30">
        <v>1863</v>
      </c>
      <c r="J43" s="30">
        <v>2002</v>
      </c>
      <c r="K43" s="30">
        <v>1875</v>
      </c>
      <c r="L43" s="30">
        <v>1797</v>
      </c>
      <c r="M43" s="30">
        <v>1747</v>
      </c>
      <c r="N43" s="27">
        <f>AVERAGE(B43:M43)</f>
        <v>1886</v>
      </c>
      <c r="O43" s="15">
        <f>SUM(B43:M43)</f>
        <v>22632</v>
      </c>
    </row>
    <row r="44" spans="1:15" x14ac:dyDescent="0.2">
      <c r="A44" s="10">
        <v>2011</v>
      </c>
      <c r="B44" s="26">
        <v>2208</v>
      </c>
      <c r="C44" s="30">
        <v>1728</v>
      </c>
      <c r="D44" s="30">
        <v>1538</v>
      </c>
      <c r="E44" s="30">
        <v>1941</v>
      </c>
      <c r="F44" s="30">
        <v>1741</v>
      </c>
      <c r="G44" s="30">
        <v>1875</v>
      </c>
      <c r="H44" s="30">
        <v>2280</v>
      </c>
      <c r="I44" s="30">
        <v>1711</v>
      </c>
      <c r="J44" s="30">
        <v>1975</v>
      </c>
      <c r="K44" s="30">
        <v>2036</v>
      </c>
      <c r="L44" s="30">
        <v>2077</v>
      </c>
      <c r="M44" s="30">
        <v>1721</v>
      </c>
      <c r="N44" s="27">
        <f>AVERAGE(B44:M44)</f>
        <v>1902.5833333333333</v>
      </c>
      <c r="O44" s="15">
        <f>SUM(B44:M44)</f>
        <v>22831</v>
      </c>
    </row>
    <row r="45" spans="1:15" x14ac:dyDescent="0.2">
      <c r="A45" s="10">
        <v>2012</v>
      </c>
      <c r="B45" s="26">
        <v>2073</v>
      </c>
      <c r="C45" s="30">
        <v>2101</v>
      </c>
      <c r="D45" s="30">
        <v>2295</v>
      </c>
      <c r="E45" s="30">
        <v>1907</v>
      </c>
      <c r="F45" s="30">
        <v>2117</v>
      </c>
      <c r="G45" s="30">
        <v>2060</v>
      </c>
      <c r="H45" s="30">
        <v>2124</v>
      </c>
      <c r="I45" s="30">
        <v>2069</v>
      </c>
      <c r="J45" s="30">
        <v>1929</v>
      </c>
      <c r="K45" s="30">
        <v>1749</v>
      </c>
      <c r="L45" s="30">
        <v>2175</v>
      </c>
      <c r="M45" s="30">
        <v>2103</v>
      </c>
      <c r="N45" s="27">
        <f>AVERAGE(B45:M45)</f>
        <v>2058.5</v>
      </c>
      <c r="O45" s="15">
        <f>SUM(B45:M45)</f>
        <v>24702</v>
      </c>
    </row>
    <row r="46" spans="1:15" x14ac:dyDescent="0.2">
      <c r="A46" s="50">
        <v>2013</v>
      </c>
      <c r="B46" s="26">
        <v>2083</v>
      </c>
      <c r="C46" s="30">
        <v>1835</v>
      </c>
      <c r="D46" s="30">
        <v>2339</v>
      </c>
      <c r="E46" s="30">
        <v>1775</v>
      </c>
      <c r="F46" s="30">
        <v>2304</v>
      </c>
      <c r="G46" s="30">
        <v>1832</v>
      </c>
      <c r="H46" s="30">
        <v>2391</v>
      </c>
      <c r="I46" s="30">
        <v>1762</v>
      </c>
      <c r="J46" s="30">
        <v>2082</v>
      </c>
      <c r="K46" s="30">
        <v>2095</v>
      </c>
      <c r="L46" s="30">
        <v>2328</v>
      </c>
      <c r="M46" s="30">
        <v>1911</v>
      </c>
      <c r="N46" s="27">
        <f>AVERAGE(B46:M46)</f>
        <v>2061.4166666666665</v>
      </c>
      <c r="O46" s="15">
        <f>SUM(B46:M46)</f>
        <v>24737</v>
      </c>
    </row>
    <row r="47" spans="1:15" ht="11.1" customHeight="1" x14ac:dyDescent="0.2">
      <c r="A47" s="50">
        <v>2014</v>
      </c>
      <c r="B47" s="26">
        <v>2269</v>
      </c>
      <c r="C47" s="26">
        <v>2401</v>
      </c>
      <c r="D47" s="26">
        <v>2228</v>
      </c>
      <c r="E47" s="26">
        <v>1925</v>
      </c>
      <c r="F47" s="26">
        <v>2138</v>
      </c>
      <c r="G47" s="26">
        <v>2005</v>
      </c>
      <c r="H47" s="26">
        <v>2317</v>
      </c>
      <c r="I47" s="26">
        <v>2113</v>
      </c>
      <c r="J47" s="26"/>
      <c r="K47" s="26"/>
      <c r="L47" s="26"/>
      <c r="M47" s="26"/>
      <c r="N47" s="27"/>
      <c r="O47" s="15"/>
    </row>
    <row r="48" spans="1:15" ht="11.1" customHeight="1" x14ac:dyDescent="0.2">
      <c r="A48" s="1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24"/>
      <c r="O48" s="14"/>
    </row>
    <row r="49" spans="1:15" ht="11.1" customHeight="1" x14ac:dyDescent="0.2">
      <c r="A49" s="56" t="s">
        <v>20</v>
      </c>
      <c r="B49" s="56"/>
      <c r="C49" s="56"/>
      <c r="D49" s="56"/>
      <c r="E49" s="18"/>
      <c r="F49" s="18"/>
      <c r="G49" s="18"/>
      <c r="H49" s="18"/>
      <c r="I49" s="18"/>
      <c r="J49" s="18"/>
      <c r="K49" s="18"/>
      <c r="L49" s="18"/>
      <c r="M49" s="18"/>
      <c r="N49" s="24"/>
      <c r="O49" s="14"/>
    </row>
    <row r="50" spans="1:15" ht="11.1" customHeight="1" x14ac:dyDescent="0.2">
      <c r="A50" s="8">
        <v>2003</v>
      </c>
      <c r="B50" s="26">
        <v>393</v>
      </c>
      <c r="C50" s="26">
        <v>228</v>
      </c>
      <c r="D50" s="26">
        <v>381</v>
      </c>
      <c r="E50" s="26">
        <v>304</v>
      </c>
      <c r="F50" s="26">
        <v>361</v>
      </c>
      <c r="G50" s="26">
        <v>409</v>
      </c>
      <c r="H50" s="26">
        <v>361</v>
      </c>
      <c r="I50" s="26">
        <v>418</v>
      </c>
      <c r="J50" s="26">
        <v>488</v>
      </c>
      <c r="K50" s="26">
        <v>387</v>
      </c>
      <c r="L50" s="26">
        <v>373</v>
      </c>
      <c r="M50" s="26">
        <v>292</v>
      </c>
      <c r="N50" s="27">
        <f t="shared" ref="N50:N55" si="5">AVERAGE(B50:M50)</f>
        <v>366.25</v>
      </c>
      <c r="O50" s="15">
        <f t="shared" ref="O50:O55" si="6">SUM(B50:M50)</f>
        <v>4395</v>
      </c>
    </row>
    <row r="51" spans="1:15" ht="11.1" customHeight="1" x14ac:dyDescent="0.2">
      <c r="A51" s="9">
        <v>2004</v>
      </c>
      <c r="B51" s="26">
        <v>328</v>
      </c>
      <c r="C51" s="26">
        <v>264</v>
      </c>
      <c r="D51" s="26">
        <v>259</v>
      </c>
      <c r="E51" s="26">
        <v>347</v>
      </c>
      <c r="F51" s="26">
        <v>403</v>
      </c>
      <c r="G51" s="26">
        <v>433</v>
      </c>
      <c r="H51" s="26">
        <v>400</v>
      </c>
      <c r="I51" s="26">
        <v>372</v>
      </c>
      <c r="J51" s="26">
        <v>409</v>
      </c>
      <c r="K51" s="26">
        <v>347</v>
      </c>
      <c r="L51" s="26">
        <v>638</v>
      </c>
      <c r="M51" s="26">
        <v>377</v>
      </c>
      <c r="N51" s="27">
        <f t="shared" si="5"/>
        <v>381.41666666666669</v>
      </c>
      <c r="O51" s="15">
        <f t="shared" si="6"/>
        <v>4577</v>
      </c>
    </row>
    <row r="52" spans="1:15" ht="11.1" customHeight="1" x14ac:dyDescent="0.2">
      <c r="A52" s="9">
        <v>2005</v>
      </c>
      <c r="B52" s="26">
        <v>334</v>
      </c>
      <c r="C52" s="26">
        <v>251</v>
      </c>
      <c r="D52" s="26">
        <v>499</v>
      </c>
      <c r="E52" s="26">
        <v>294</v>
      </c>
      <c r="F52" s="26">
        <v>366</v>
      </c>
      <c r="G52" s="26">
        <v>468</v>
      </c>
      <c r="H52" s="26">
        <v>527</v>
      </c>
      <c r="I52" s="26">
        <v>395</v>
      </c>
      <c r="J52" s="26">
        <v>431</v>
      </c>
      <c r="K52" s="26">
        <v>352</v>
      </c>
      <c r="L52" s="26">
        <v>359</v>
      </c>
      <c r="M52" s="26">
        <v>340</v>
      </c>
      <c r="N52" s="27">
        <f t="shared" si="5"/>
        <v>384.66666666666669</v>
      </c>
      <c r="O52" s="15">
        <f t="shared" si="6"/>
        <v>4616</v>
      </c>
    </row>
    <row r="53" spans="1:15" ht="11.1" customHeight="1" x14ac:dyDescent="0.2">
      <c r="A53" s="9">
        <v>2006</v>
      </c>
      <c r="B53" s="26">
        <v>376</v>
      </c>
      <c r="C53" s="26">
        <v>303</v>
      </c>
      <c r="D53" s="26">
        <v>385</v>
      </c>
      <c r="E53" s="26">
        <v>243</v>
      </c>
      <c r="F53" s="26">
        <v>423</v>
      </c>
      <c r="G53" s="26">
        <v>280</v>
      </c>
      <c r="H53" s="26">
        <v>318</v>
      </c>
      <c r="I53" s="26">
        <v>329</v>
      </c>
      <c r="J53" s="26">
        <v>351</v>
      </c>
      <c r="K53" s="26">
        <v>383</v>
      </c>
      <c r="L53" s="26">
        <v>301</v>
      </c>
      <c r="M53" s="26">
        <v>304</v>
      </c>
      <c r="N53" s="27">
        <f t="shared" si="5"/>
        <v>333</v>
      </c>
      <c r="O53" s="15">
        <f t="shared" si="6"/>
        <v>3996</v>
      </c>
    </row>
    <row r="54" spans="1:15" ht="11.1" customHeight="1" x14ac:dyDescent="0.2">
      <c r="A54" s="9">
        <v>2007</v>
      </c>
      <c r="B54" s="26">
        <v>272</v>
      </c>
      <c r="C54" s="26">
        <v>293</v>
      </c>
      <c r="D54" s="26">
        <v>289</v>
      </c>
      <c r="E54" s="26">
        <v>282</v>
      </c>
      <c r="F54" s="26">
        <v>398</v>
      </c>
      <c r="G54" s="33">
        <v>317</v>
      </c>
      <c r="H54" s="26">
        <v>279</v>
      </c>
      <c r="I54" s="26">
        <v>318</v>
      </c>
      <c r="J54" s="26">
        <v>325</v>
      </c>
      <c r="K54" s="26">
        <v>286</v>
      </c>
      <c r="L54" s="26">
        <v>289</v>
      </c>
      <c r="M54" s="26">
        <v>326</v>
      </c>
      <c r="N54" s="27">
        <f t="shared" si="5"/>
        <v>306.16666666666669</v>
      </c>
      <c r="O54" s="15">
        <f t="shared" si="6"/>
        <v>3674</v>
      </c>
    </row>
    <row r="55" spans="1:15" ht="11.1" customHeight="1" x14ac:dyDescent="0.2">
      <c r="A55" s="9">
        <v>2008</v>
      </c>
      <c r="B55" s="26">
        <v>342</v>
      </c>
      <c r="C55" s="26">
        <v>285</v>
      </c>
      <c r="D55" s="26">
        <v>328</v>
      </c>
      <c r="E55" s="26">
        <v>365</v>
      </c>
      <c r="F55" s="26">
        <v>398</v>
      </c>
      <c r="G55" s="26">
        <v>324</v>
      </c>
      <c r="H55" s="33">
        <v>463</v>
      </c>
      <c r="I55" s="26">
        <v>366</v>
      </c>
      <c r="J55" s="26">
        <v>345</v>
      </c>
      <c r="K55" s="26">
        <v>406</v>
      </c>
      <c r="L55" s="26">
        <v>362</v>
      </c>
      <c r="M55" s="26">
        <v>303</v>
      </c>
      <c r="N55" s="27">
        <f t="shared" si="5"/>
        <v>357.25</v>
      </c>
      <c r="O55" s="15">
        <f t="shared" si="6"/>
        <v>4287</v>
      </c>
    </row>
    <row r="56" spans="1:15" ht="11.1" customHeight="1" x14ac:dyDescent="0.2">
      <c r="A56" s="9">
        <v>2009</v>
      </c>
      <c r="B56" s="26">
        <v>307</v>
      </c>
      <c r="C56" s="26">
        <v>362</v>
      </c>
      <c r="D56" s="26">
        <v>387</v>
      </c>
      <c r="E56" s="26">
        <v>330</v>
      </c>
      <c r="F56" s="26">
        <v>254</v>
      </c>
      <c r="G56" s="26">
        <v>345</v>
      </c>
      <c r="H56" s="33">
        <v>331</v>
      </c>
      <c r="I56" s="26">
        <v>385</v>
      </c>
      <c r="J56" s="26">
        <v>271</v>
      </c>
      <c r="K56" s="26">
        <v>311</v>
      </c>
      <c r="L56" s="26">
        <v>504</v>
      </c>
      <c r="M56" s="26">
        <v>389</v>
      </c>
      <c r="N56" s="27">
        <f>AVERAGE(B56:M56)</f>
        <v>348</v>
      </c>
      <c r="O56" s="15">
        <f>SUM(B56:M56)</f>
        <v>4176</v>
      </c>
    </row>
    <row r="57" spans="1:15" ht="11.1" customHeight="1" x14ac:dyDescent="0.2">
      <c r="A57" s="9">
        <v>2010</v>
      </c>
      <c r="B57" s="26">
        <v>404</v>
      </c>
      <c r="C57" s="30">
        <v>379</v>
      </c>
      <c r="D57" s="30">
        <v>435</v>
      </c>
      <c r="E57" s="30">
        <v>314</v>
      </c>
      <c r="F57" s="30">
        <v>460</v>
      </c>
      <c r="G57" s="30">
        <v>426</v>
      </c>
      <c r="H57" s="30">
        <v>414</v>
      </c>
      <c r="I57" s="30">
        <v>527</v>
      </c>
      <c r="J57" s="30">
        <v>405</v>
      </c>
      <c r="K57" s="30">
        <v>520</v>
      </c>
      <c r="L57" s="30">
        <v>439</v>
      </c>
      <c r="M57" s="30">
        <v>411</v>
      </c>
      <c r="N57" s="27">
        <f>AVERAGE(B57:M57)</f>
        <v>427.83333333333331</v>
      </c>
      <c r="O57" s="15">
        <f>SUM(B57:M57)</f>
        <v>5134</v>
      </c>
    </row>
    <row r="58" spans="1:15" x14ac:dyDescent="0.2">
      <c r="A58" s="10">
        <v>2011</v>
      </c>
      <c r="B58" s="26">
        <v>452</v>
      </c>
      <c r="C58" s="30">
        <v>458</v>
      </c>
      <c r="D58" s="30">
        <v>476</v>
      </c>
      <c r="E58" s="30">
        <v>498</v>
      </c>
      <c r="F58" s="30">
        <v>521</v>
      </c>
      <c r="G58" s="30">
        <v>511</v>
      </c>
      <c r="H58" s="30">
        <v>422</v>
      </c>
      <c r="I58" s="30">
        <v>600</v>
      </c>
      <c r="J58" s="30">
        <v>406</v>
      </c>
      <c r="K58" s="30">
        <v>455</v>
      </c>
      <c r="L58" s="30">
        <v>501</v>
      </c>
      <c r="M58" s="30">
        <v>335</v>
      </c>
      <c r="N58" s="27">
        <f>AVERAGE(B58:M58)</f>
        <v>469.58333333333331</v>
      </c>
      <c r="O58" s="15">
        <f>SUM(B58:M58)</f>
        <v>5635</v>
      </c>
    </row>
    <row r="59" spans="1:15" x14ac:dyDescent="0.2">
      <c r="A59" s="10">
        <v>2012</v>
      </c>
      <c r="B59" s="26">
        <v>414</v>
      </c>
      <c r="C59" s="30">
        <v>539</v>
      </c>
      <c r="D59" s="30">
        <v>432</v>
      </c>
      <c r="E59" s="30">
        <v>414</v>
      </c>
      <c r="F59" s="30">
        <v>503</v>
      </c>
      <c r="G59" s="30">
        <v>339</v>
      </c>
      <c r="H59" s="30">
        <v>510</v>
      </c>
      <c r="I59" s="30">
        <v>434</v>
      </c>
      <c r="J59" s="30">
        <v>490</v>
      </c>
      <c r="K59" s="30">
        <v>439</v>
      </c>
      <c r="L59" s="30">
        <v>522</v>
      </c>
      <c r="M59" s="30">
        <v>253</v>
      </c>
      <c r="N59" s="27">
        <f>AVERAGE(B59:M59)</f>
        <v>440.75</v>
      </c>
      <c r="O59" s="15">
        <f>SUM(B59:M59)</f>
        <v>5289</v>
      </c>
    </row>
    <row r="60" spans="1:15" x14ac:dyDescent="0.2">
      <c r="A60" s="50">
        <v>2013</v>
      </c>
      <c r="B60" s="26">
        <v>485</v>
      </c>
      <c r="C60" s="30">
        <v>371</v>
      </c>
      <c r="D60" s="30">
        <v>387</v>
      </c>
      <c r="E60" s="30">
        <v>400</v>
      </c>
      <c r="F60" s="30">
        <v>518</v>
      </c>
      <c r="G60" s="30">
        <v>330</v>
      </c>
      <c r="H60" s="30">
        <v>797</v>
      </c>
      <c r="I60" s="30">
        <v>566</v>
      </c>
      <c r="J60" s="30">
        <v>602</v>
      </c>
      <c r="K60" s="30">
        <v>547</v>
      </c>
      <c r="L60" s="30">
        <v>471</v>
      </c>
      <c r="M60" s="30">
        <v>588</v>
      </c>
      <c r="N60" s="27">
        <v>432</v>
      </c>
      <c r="O60" s="15">
        <v>2161</v>
      </c>
    </row>
    <row r="61" spans="1:15" ht="11.1" customHeight="1" x14ac:dyDescent="0.2">
      <c r="A61" s="50">
        <v>2014</v>
      </c>
      <c r="B61" s="26">
        <v>684</v>
      </c>
      <c r="C61" s="26">
        <v>362</v>
      </c>
      <c r="D61" s="26">
        <v>493</v>
      </c>
      <c r="E61" s="26">
        <v>648</v>
      </c>
      <c r="F61" s="26">
        <v>676</v>
      </c>
      <c r="G61" s="26">
        <v>583</v>
      </c>
      <c r="H61" s="26">
        <v>594</v>
      </c>
      <c r="I61" s="26">
        <v>315</v>
      </c>
      <c r="J61" s="26"/>
      <c r="K61" s="26"/>
      <c r="L61" s="26"/>
      <c r="M61" s="26"/>
      <c r="N61" s="27"/>
      <c r="O61" s="15"/>
    </row>
    <row r="62" spans="1:15" ht="11.1" customHeight="1" x14ac:dyDescent="0.2">
      <c r="A62" s="1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24"/>
      <c r="O62" s="14"/>
    </row>
    <row r="63" spans="1:15" ht="11.1" customHeight="1" x14ac:dyDescent="0.2">
      <c r="A63" s="56" t="s">
        <v>21</v>
      </c>
      <c r="B63" s="56"/>
      <c r="C63" s="56"/>
      <c r="D63" s="56"/>
      <c r="E63" s="18"/>
      <c r="F63" s="18"/>
      <c r="G63" s="18"/>
      <c r="H63" s="18"/>
      <c r="I63" s="18"/>
      <c r="J63" s="18"/>
      <c r="K63" s="18"/>
      <c r="L63" s="18"/>
      <c r="M63" s="18"/>
      <c r="N63" s="24"/>
      <c r="O63" s="14"/>
    </row>
    <row r="64" spans="1:15" ht="11.1" customHeight="1" x14ac:dyDescent="0.2">
      <c r="A64" s="56" t="s">
        <v>22</v>
      </c>
      <c r="B64" s="56"/>
      <c r="C64" s="56"/>
      <c r="D64" s="56"/>
      <c r="E64" s="18"/>
      <c r="F64" s="18"/>
      <c r="G64" s="18"/>
      <c r="H64" s="18"/>
      <c r="I64" s="18"/>
      <c r="J64" s="18"/>
      <c r="K64" s="18"/>
      <c r="L64" s="18"/>
      <c r="M64" s="18"/>
      <c r="N64" s="24"/>
      <c r="O64" s="14"/>
    </row>
    <row r="65" spans="1:15" ht="11.1" customHeight="1" x14ac:dyDescent="0.2">
      <c r="A65" s="8">
        <v>2003</v>
      </c>
      <c r="B65" s="26">
        <v>3837</v>
      </c>
      <c r="C65" s="26">
        <v>3492</v>
      </c>
      <c r="D65" s="26">
        <v>4013</v>
      </c>
      <c r="E65" s="26">
        <v>3927</v>
      </c>
      <c r="F65" s="26">
        <v>4139</v>
      </c>
      <c r="G65" s="26">
        <v>3626</v>
      </c>
      <c r="H65" s="26">
        <v>4321</v>
      </c>
      <c r="I65" s="26">
        <v>3987</v>
      </c>
      <c r="J65" s="26">
        <v>4359</v>
      </c>
      <c r="K65" s="26">
        <v>4764</v>
      </c>
      <c r="L65" s="26">
        <v>4065</v>
      </c>
      <c r="M65" s="26">
        <v>3531</v>
      </c>
      <c r="N65" s="27">
        <f t="shared" ref="N65:N70" si="7">AVERAGE(B65:M65)</f>
        <v>4005.0833333333335</v>
      </c>
      <c r="O65" s="15">
        <f t="shared" ref="O65:O70" si="8">SUM(B65:M65)</f>
        <v>48061</v>
      </c>
    </row>
    <row r="66" spans="1:15" ht="11.1" customHeight="1" x14ac:dyDescent="0.2">
      <c r="A66" s="9">
        <v>2004</v>
      </c>
      <c r="B66" s="26">
        <v>4072</v>
      </c>
      <c r="C66" s="26">
        <v>3412</v>
      </c>
      <c r="D66" s="26">
        <v>4125</v>
      </c>
      <c r="E66" s="26">
        <v>3875</v>
      </c>
      <c r="F66" s="26">
        <v>3981</v>
      </c>
      <c r="G66" s="26">
        <v>3830</v>
      </c>
      <c r="H66" s="26">
        <v>4041</v>
      </c>
      <c r="I66" s="26">
        <v>4038</v>
      </c>
      <c r="J66" s="26">
        <v>3856</v>
      </c>
      <c r="K66" s="26">
        <v>4220</v>
      </c>
      <c r="L66" s="26">
        <v>4076</v>
      </c>
      <c r="M66" s="26">
        <v>3671</v>
      </c>
      <c r="N66" s="27">
        <f t="shared" si="7"/>
        <v>3933.0833333333335</v>
      </c>
      <c r="O66" s="15">
        <f t="shared" si="8"/>
        <v>47197</v>
      </c>
    </row>
    <row r="67" spans="1:15" ht="11.1" customHeight="1" x14ac:dyDescent="0.2">
      <c r="A67" s="9">
        <v>2005</v>
      </c>
      <c r="B67" s="26">
        <v>4311</v>
      </c>
      <c r="C67" s="26">
        <v>4240</v>
      </c>
      <c r="D67" s="26">
        <v>4566</v>
      </c>
      <c r="E67" s="26">
        <v>4490</v>
      </c>
      <c r="F67" s="26">
        <v>4996</v>
      </c>
      <c r="G67" s="26">
        <v>5042</v>
      </c>
      <c r="H67" s="26">
        <v>4801</v>
      </c>
      <c r="I67" s="26">
        <v>4984</v>
      </c>
      <c r="J67" s="26">
        <v>4768</v>
      </c>
      <c r="K67" s="26">
        <v>4518</v>
      </c>
      <c r="L67" s="26">
        <v>4454</v>
      </c>
      <c r="M67" s="26">
        <v>4172</v>
      </c>
      <c r="N67" s="27">
        <f t="shared" si="7"/>
        <v>4611.833333333333</v>
      </c>
      <c r="O67" s="15">
        <f t="shared" si="8"/>
        <v>55342</v>
      </c>
    </row>
    <row r="68" spans="1:15" ht="11.1" customHeight="1" x14ac:dyDescent="0.2">
      <c r="A68" s="9">
        <v>2006</v>
      </c>
      <c r="B68" s="26">
        <v>4366</v>
      </c>
      <c r="C68" s="26">
        <v>4133</v>
      </c>
      <c r="D68" s="26">
        <v>4097</v>
      </c>
      <c r="E68" s="26">
        <v>3258</v>
      </c>
      <c r="F68" s="26">
        <v>4081</v>
      </c>
      <c r="G68" s="26">
        <v>4091</v>
      </c>
      <c r="H68" s="26">
        <v>4228</v>
      </c>
      <c r="I68" s="26">
        <v>4042</v>
      </c>
      <c r="J68" s="26">
        <v>3696</v>
      </c>
      <c r="K68" s="26">
        <v>4585</v>
      </c>
      <c r="L68" s="26">
        <v>3542</v>
      </c>
      <c r="M68" s="26">
        <v>3601</v>
      </c>
      <c r="N68" s="27">
        <f t="shared" si="7"/>
        <v>3976.6666666666665</v>
      </c>
      <c r="O68" s="15">
        <f t="shared" si="8"/>
        <v>47720</v>
      </c>
    </row>
    <row r="69" spans="1:15" ht="11.1" customHeight="1" x14ac:dyDescent="0.2">
      <c r="A69" s="9">
        <v>2007</v>
      </c>
      <c r="B69" s="26">
        <v>3711</v>
      </c>
      <c r="C69" s="26">
        <v>3695</v>
      </c>
      <c r="D69" s="26">
        <v>3707</v>
      </c>
      <c r="E69" s="26">
        <v>3662</v>
      </c>
      <c r="F69" s="26">
        <v>3679</v>
      </c>
      <c r="G69" s="33">
        <v>3825</v>
      </c>
      <c r="H69" s="26">
        <v>3773</v>
      </c>
      <c r="I69" s="26">
        <v>3792</v>
      </c>
      <c r="J69" s="26">
        <v>3667</v>
      </c>
      <c r="K69" s="26">
        <v>3784</v>
      </c>
      <c r="L69" s="26">
        <v>3768</v>
      </c>
      <c r="M69" s="26">
        <v>3802</v>
      </c>
      <c r="N69" s="27">
        <f t="shared" si="7"/>
        <v>3738.75</v>
      </c>
      <c r="O69" s="15">
        <f t="shared" si="8"/>
        <v>44865</v>
      </c>
    </row>
    <row r="70" spans="1:15" ht="11.1" customHeight="1" x14ac:dyDescent="0.2">
      <c r="A70" s="9">
        <v>2008</v>
      </c>
      <c r="B70" s="26">
        <v>3678</v>
      </c>
      <c r="C70" s="26">
        <v>3693</v>
      </c>
      <c r="D70" s="26">
        <v>3714</v>
      </c>
      <c r="E70" s="26">
        <v>3680</v>
      </c>
      <c r="F70" s="26">
        <v>3535</v>
      </c>
      <c r="G70" s="26">
        <v>3580</v>
      </c>
      <c r="H70" s="33">
        <v>3789</v>
      </c>
      <c r="I70" s="26">
        <v>3585</v>
      </c>
      <c r="J70" s="26">
        <v>3818</v>
      </c>
      <c r="K70" s="26">
        <v>3655</v>
      </c>
      <c r="L70" s="26">
        <v>3522</v>
      </c>
      <c r="M70" s="26">
        <v>3801</v>
      </c>
      <c r="N70" s="27">
        <f t="shared" si="7"/>
        <v>3670.8333333333335</v>
      </c>
      <c r="O70" s="15">
        <f t="shared" si="8"/>
        <v>44050</v>
      </c>
    </row>
    <row r="71" spans="1:15" ht="11.1" customHeight="1" x14ac:dyDescent="0.2">
      <c r="A71" s="9">
        <v>2009</v>
      </c>
      <c r="B71" s="26">
        <v>3736</v>
      </c>
      <c r="C71" s="26">
        <v>3636</v>
      </c>
      <c r="D71" s="26">
        <v>3885</v>
      </c>
      <c r="E71" s="26">
        <v>3728</v>
      </c>
      <c r="F71" s="26">
        <v>3498</v>
      </c>
      <c r="G71" s="26">
        <v>3895</v>
      </c>
      <c r="H71" s="33">
        <v>3768</v>
      </c>
      <c r="I71" s="26">
        <v>3626</v>
      </c>
      <c r="J71" s="26">
        <v>3797</v>
      </c>
      <c r="K71" s="26">
        <v>3664</v>
      </c>
      <c r="L71" s="26">
        <v>3730</v>
      </c>
      <c r="M71" s="26">
        <v>3821</v>
      </c>
      <c r="N71" s="27">
        <f>AVERAGE(B71:M71)</f>
        <v>3732</v>
      </c>
      <c r="O71" s="15">
        <f>SUM(B71:M71)</f>
        <v>44784</v>
      </c>
    </row>
    <row r="72" spans="1:15" ht="11.1" customHeight="1" x14ac:dyDescent="0.2">
      <c r="A72" s="9">
        <v>2010</v>
      </c>
      <c r="B72" s="26">
        <v>4403</v>
      </c>
      <c r="C72" s="30">
        <v>4033</v>
      </c>
      <c r="D72" s="30">
        <v>4843</v>
      </c>
      <c r="E72" s="30">
        <v>5074</v>
      </c>
      <c r="F72" s="30">
        <v>5044</v>
      </c>
      <c r="G72" s="30">
        <v>5600</v>
      </c>
      <c r="H72" s="30">
        <v>5590</v>
      </c>
      <c r="I72" s="30">
        <v>5473</v>
      </c>
      <c r="J72" s="30">
        <v>5274</v>
      </c>
      <c r="K72" s="30">
        <v>4977</v>
      </c>
      <c r="L72" s="30">
        <v>5035</v>
      </c>
      <c r="M72" s="30">
        <v>4649</v>
      </c>
      <c r="N72" s="27">
        <f>AVERAGE(B72:M72)</f>
        <v>4999.583333333333</v>
      </c>
      <c r="O72" s="15">
        <f>SUM(B72:M72)</f>
        <v>59995</v>
      </c>
    </row>
    <row r="73" spans="1:15" x14ac:dyDescent="0.2">
      <c r="A73" s="10">
        <v>2011</v>
      </c>
      <c r="B73" s="26">
        <v>4978</v>
      </c>
      <c r="C73" s="30">
        <v>4200</v>
      </c>
      <c r="D73" s="30">
        <v>4793</v>
      </c>
      <c r="E73" s="30">
        <v>5206</v>
      </c>
      <c r="F73" s="30">
        <v>4745</v>
      </c>
      <c r="G73" s="30">
        <v>5024</v>
      </c>
      <c r="H73" s="30">
        <v>5141</v>
      </c>
      <c r="I73" s="30">
        <v>5210</v>
      </c>
      <c r="J73" s="30">
        <v>5268</v>
      </c>
      <c r="K73" s="30">
        <v>5001</v>
      </c>
      <c r="L73" s="30">
        <v>4988</v>
      </c>
      <c r="M73" s="30">
        <v>4882</v>
      </c>
      <c r="N73" s="27">
        <f>AVERAGE(B73:M73)</f>
        <v>4953</v>
      </c>
      <c r="O73" s="15">
        <f>SUM(B73:M73)</f>
        <v>59436</v>
      </c>
    </row>
    <row r="74" spans="1:15" x14ac:dyDescent="0.2">
      <c r="A74" s="10">
        <v>2012</v>
      </c>
      <c r="B74" s="26">
        <v>5026</v>
      </c>
      <c r="C74" s="30">
        <v>4783</v>
      </c>
      <c r="D74" s="30">
        <v>5534</v>
      </c>
      <c r="E74" s="30">
        <v>5275</v>
      </c>
      <c r="F74" s="30">
        <v>5442</v>
      </c>
      <c r="G74" s="30">
        <v>5692</v>
      </c>
      <c r="H74" s="30">
        <v>5588</v>
      </c>
      <c r="I74" s="30">
        <v>5521</v>
      </c>
      <c r="J74" s="30">
        <v>5130</v>
      </c>
      <c r="K74" s="30">
        <v>5496</v>
      </c>
      <c r="L74" s="30">
        <v>5613</v>
      </c>
      <c r="M74" s="30">
        <v>5711</v>
      </c>
      <c r="N74" s="27">
        <f>AVERAGE(B74:M74)</f>
        <v>5400.916666666667</v>
      </c>
      <c r="O74" s="15">
        <f>SUM(B74:M74)</f>
        <v>64811</v>
      </c>
    </row>
    <row r="75" spans="1:15" x14ac:dyDescent="0.2">
      <c r="A75" s="50">
        <v>2013</v>
      </c>
      <c r="B75" s="26">
        <v>5683</v>
      </c>
      <c r="C75" s="30">
        <v>4895</v>
      </c>
      <c r="D75" s="30">
        <v>5719</v>
      </c>
      <c r="E75" s="30">
        <v>5806</v>
      </c>
      <c r="F75" s="30">
        <v>5845</v>
      </c>
      <c r="G75" s="30">
        <v>5440</v>
      </c>
      <c r="H75" s="30">
        <v>5820</v>
      </c>
      <c r="I75" s="30">
        <v>5876</v>
      </c>
      <c r="J75" s="30">
        <v>6300</v>
      </c>
      <c r="K75" s="30">
        <v>6521</v>
      </c>
      <c r="L75" s="30">
        <v>6726</v>
      </c>
      <c r="M75" s="30">
        <v>5733</v>
      </c>
      <c r="N75" s="27">
        <f>AVERAGE(B75:M75)</f>
        <v>5863.666666666667</v>
      </c>
      <c r="O75" s="15">
        <f>SUM(B75:M75)</f>
        <v>70364</v>
      </c>
    </row>
    <row r="76" spans="1:15" ht="11.1" customHeight="1" x14ac:dyDescent="0.2">
      <c r="A76" s="50">
        <v>2014</v>
      </c>
      <c r="B76" s="26">
        <v>6267</v>
      </c>
      <c r="C76" s="26">
        <v>6102</v>
      </c>
      <c r="D76" s="26">
        <v>6014</v>
      </c>
      <c r="E76" s="26">
        <v>6179</v>
      </c>
      <c r="F76" s="26">
        <v>5781</v>
      </c>
      <c r="G76" s="26">
        <v>6016</v>
      </c>
      <c r="H76" s="26">
        <v>5926</v>
      </c>
      <c r="I76" s="26">
        <v>6030</v>
      </c>
      <c r="J76" s="26"/>
      <c r="K76" s="26"/>
      <c r="L76" s="26"/>
      <c r="M76" s="26"/>
      <c r="N76" s="27"/>
      <c r="O76" s="15"/>
    </row>
    <row r="77" spans="1:15" ht="11.1" customHeight="1" x14ac:dyDescent="0.2">
      <c r="A77" s="1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24"/>
      <c r="O77" s="14"/>
    </row>
    <row r="78" spans="1:15" ht="11.1" customHeight="1" x14ac:dyDescent="0.2">
      <c r="A78" s="56" t="s">
        <v>23</v>
      </c>
      <c r="B78" s="56"/>
      <c r="C78" s="56"/>
      <c r="D78" s="56"/>
      <c r="E78" s="18"/>
      <c r="F78" s="18"/>
      <c r="G78" s="18"/>
      <c r="H78" s="18"/>
      <c r="I78" s="18"/>
      <c r="J78" s="18"/>
      <c r="K78" s="18"/>
      <c r="L78" s="18"/>
      <c r="M78" s="18"/>
      <c r="N78" s="24"/>
      <c r="O78" s="14"/>
    </row>
    <row r="79" spans="1:15" ht="11.1" customHeight="1" x14ac:dyDescent="0.2">
      <c r="A79" s="8">
        <v>2003</v>
      </c>
      <c r="B79" s="26">
        <v>1087</v>
      </c>
      <c r="C79" s="26">
        <v>892</v>
      </c>
      <c r="D79" s="26">
        <v>1232</v>
      </c>
      <c r="E79" s="26">
        <v>1300</v>
      </c>
      <c r="F79" s="26">
        <v>1330</v>
      </c>
      <c r="G79" s="26">
        <v>1366</v>
      </c>
      <c r="H79" s="26">
        <v>1335</v>
      </c>
      <c r="I79" s="26">
        <v>1403</v>
      </c>
      <c r="J79" s="26">
        <v>1542</v>
      </c>
      <c r="K79" s="26">
        <v>1621</v>
      </c>
      <c r="L79" s="26">
        <v>1193</v>
      </c>
      <c r="M79" s="26">
        <v>1018</v>
      </c>
      <c r="N79" s="27">
        <f t="shared" ref="N79:N84" si="9">AVERAGE(B79:M79)</f>
        <v>1276.5833333333333</v>
      </c>
      <c r="O79" s="15">
        <f t="shared" ref="O79:O84" si="10">SUM(B79:M79)</f>
        <v>15319</v>
      </c>
    </row>
    <row r="80" spans="1:15" ht="11.1" customHeight="1" x14ac:dyDescent="0.2">
      <c r="A80" s="9">
        <v>2004</v>
      </c>
      <c r="B80" s="26">
        <v>1125</v>
      </c>
      <c r="C80" s="26">
        <v>1044</v>
      </c>
      <c r="D80" s="26">
        <v>1346</v>
      </c>
      <c r="E80" s="26">
        <v>1418</v>
      </c>
      <c r="F80" s="26">
        <v>1291</v>
      </c>
      <c r="G80" s="26">
        <v>1394</v>
      </c>
      <c r="H80" s="26">
        <v>1369</v>
      </c>
      <c r="I80" s="26">
        <v>1376</v>
      </c>
      <c r="J80" s="26">
        <v>1308</v>
      </c>
      <c r="K80" s="26">
        <v>1299</v>
      </c>
      <c r="L80" s="26">
        <v>1517</v>
      </c>
      <c r="M80" s="26">
        <v>1147</v>
      </c>
      <c r="N80" s="27">
        <f t="shared" si="9"/>
        <v>1302.8333333333333</v>
      </c>
      <c r="O80" s="15">
        <f t="shared" si="10"/>
        <v>15634</v>
      </c>
    </row>
    <row r="81" spans="1:15" ht="11.1" customHeight="1" x14ac:dyDescent="0.2">
      <c r="A81" s="9">
        <v>2005</v>
      </c>
      <c r="B81" s="26">
        <v>1210</v>
      </c>
      <c r="C81" s="26">
        <v>1177</v>
      </c>
      <c r="D81" s="26">
        <v>1352</v>
      </c>
      <c r="E81" s="26">
        <v>1258</v>
      </c>
      <c r="F81" s="26">
        <v>1443</v>
      </c>
      <c r="G81" s="26">
        <v>1528</v>
      </c>
      <c r="H81" s="26">
        <v>1563</v>
      </c>
      <c r="I81" s="26">
        <v>1662</v>
      </c>
      <c r="J81" s="26">
        <v>1498</v>
      </c>
      <c r="K81" s="26">
        <v>1435</v>
      </c>
      <c r="L81" s="26">
        <v>1471</v>
      </c>
      <c r="M81" s="26">
        <v>1644</v>
      </c>
      <c r="N81" s="27">
        <f t="shared" si="9"/>
        <v>1436.75</v>
      </c>
      <c r="O81" s="15">
        <f t="shared" si="10"/>
        <v>17241</v>
      </c>
    </row>
    <row r="82" spans="1:15" ht="11.1" customHeight="1" x14ac:dyDescent="0.2">
      <c r="A82" s="9">
        <v>2006</v>
      </c>
      <c r="B82" s="26">
        <v>1328</v>
      </c>
      <c r="C82" s="26">
        <v>1360</v>
      </c>
      <c r="D82" s="26">
        <v>1247</v>
      </c>
      <c r="E82" s="26">
        <v>1214</v>
      </c>
      <c r="F82" s="26">
        <v>1402</v>
      </c>
      <c r="G82" s="26">
        <v>1387</v>
      </c>
      <c r="H82" s="26">
        <v>1442</v>
      </c>
      <c r="I82" s="26">
        <v>1502</v>
      </c>
      <c r="J82" s="26">
        <v>1337</v>
      </c>
      <c r="K82" s="26">
        <v>1501</v>
      </c>
      <c r="L82" s="26">
        <v>1340</v>
      </c>
      <c r="M82" s="26">
        <v>1190</v>
      </c>
      <c r="N82" s="27">
        <f t="shared" si="9"/>
        <v>1354.1666666666667</v>
      </c>
      <c r="O82" s="15">
        <f t="shared" si="10"/>
        <v>16250</v>
      </c>
    </row>
    <row r="83" spans="1:15" ht="11.1" customHeight="1" x14ac:dyDescent="0.2">
      <c r="A83" s="9">
        <v>2007</v>
      </c>
      <c r="B83" s="26">
        <v>1110</v>
      </c>
      <c r="C83" s="26">
        <v>1054</v>
      </c>
      <c r="D83" s="26">
        <v>1321</v>
      </c>
      <c r="E83" s="26">
        <v>1318</v>
      </c>
      <c r="F83" s="26">
        <v>1281</v>
      </c>
      <c r="G83" s="26">
        <v>1317</v>
      </c>
      <c r="H83" s="26">
        <v>1305</v>
      </c>
      <c r="I83" s="26">
        <v>1299</v>
      </c>
      <c r="J83" s="26">
        <v>1407</v>
      </c>
      <c r="K83" s="26">
        <v>1381</v>
      </c>
      <c r="L83" s="26">
        <v>1338</v>
      </c>
      <c r="M83" s="26">
        <v>1215</v>
      </c>
      <c r="N83" s="27">
        <f t="shared" si="9"/>
        <v>1278.8333333333333</v>
      </c>
      <c r="O83" s="15">
        <f t="shared" si="10"/>
        <v>15346</v>
      </c>
    </row>
    <row r="84" spans="1:15" ht="11.1" customHeight="1" x14ac:dyDescent="0.2">
      <c r="A84" s="9">
        <v>2008</v>
      </c>
      <c r="B84" s="26">
        <v>1219</v>
      </c>
      <c r="C84" s="26">
        <v>1355</v>
      </c>
      <c r="D84" s="26">
        <v>3982</v>
      </c>
      <c r="E84" s="26">
        <v>1446</v>
      </c>
      <c r="F84" s="26">
        <v>1253</v>
      </c>
      <c r="G84" s="26">
        <v>1375</v>
      </c>
      <c r="H84" s="33">
        <v>1448</v>
      </c>
      <c r="I84" s="26">
        <v>1310</v>
      </c>
      <c r="J84" s="26">
        <v>1318</v>
      </c>
      <c r="K84" s="26">
        <v>1360</v>
      </c>
      <c r="L84" s="26">
        <v>1360</v>
      </c>
      <c r="M84" s="26">
        <v>1281</v>
      </c>
      <c r="N84" s="27">
        <f t="shared" si="9"/>
        <v>1558.9166666666667</v>
      </c>
      <c r="O84" s="15">
        <f t="shared" si="10"/>
        <v>18707</v>
      </c>
    </row>
    <row r="85" spans="1:15" ht="11.1" customHeight="1" x14ac:dyDescent="0.2">
      <c r="A85" s="9">
        <v>2009</v>
      </c>
      <c r="B85" s="26">
        <v>1254</v>
      </c>
      <c r="C85" s="26">
        <v>1153</v>
      </c>
      <c r="D85" s="26">
        <v>1276</v>
      </c>
      <c r="E85" s="26">
        <v>1223</v>
      </c>
      <c r="F85" s="26">
        <v>1299</v>
      </c>
      <c r="G85" s="26">
        <v>1314</v>
      </c>
      <c r="H85" s="33">
        <v>1405</v>
      </c>
      <c r="I85" s="26">
        <v>1420</v>
      </c>
      <c r="J85" s="26">
        <v>1348</v>
      </c>
      <c r="K85" s="26">
        <v>1361</v>
      </c>
      <c r="L85" s="26">
        <v>1522</v>
      </c>
      <c r="M85" s="26">
        <v>1360</v>
      </c>
      <c r="N85" s="27">
        <f>AVERAGE(B85:M85)</f>
        <v>1327.9166666666667</v>
      </c>
      <c r="O85" s="15">
        <f>SUM(B85:M85)</f>
        <v>15935</v>
      </c>
    </row>
    <row r="86" spans="1:15" ht="11.1" customHeight="1" x14ac:dyDescent="0.2">
      <c r="A86" s="9">
        <v>2010</v>
      </c>
      <c r="B86" s="26">
        <v>1320</v>
      </c>
      <c r="C86" s="30">
        <v>1469</v>
      </c>
      <c r="D86" s="30">
        <v>1319</v>
      </c>
      <c r="E86" s="30">
        <v>1374</v>
      </c>
      <c r="F86" s="30">
        <v>1507</v>
      </c>
      <c r="G86" s="30">
        <v>1557</v>
      </c>
      <c r="H86" s="30">
        <v>1651</v>
      </c>
      <c r="I86" s="30">
        <v>1720</v>
      </c>
      <c r="J86" s="30">
        <v>1544</v>
      </c>
      <c r="K86" s="30">
        <v>1618</v>
      </c>
      <c r="L86" s="30">
        <v>1672</v>
      </c>
      <c r="M86" s="30">
        <v>1482</v>
      </c>
      <c r="N86" s="27">
        <f>AVERAGE(B86:M86)</f>
        <v>1519.4166666666667</v>
      </c>
      <c r="O86" s="15">
        <f>SUM(B86:M86)</f>
        <v>18233</v>
      </c>
    </row>
    <row r="87" spans="1:15" x14ac:dyDescent="0.2">
      <c r="A87" s="10">
        <v>2011</v>
      </c>
      <c r="B87" s="26">
        <v>1635</v>
      </c>
      <c r="C87" s="30">
        <v>1387</v>
      </c>
      <c r="D87" s="30">
        <v>1760</v>
      </c>
      <c r="E87" s="30">
        <v>1929</v>
      </c>
      <c r="F87" s="30">
        <v>1730</v>
      </c>
      <c r="G87" s="30">
        <v>1563</v>
      </c>
      <c r="H87" s="30">
        <v>1575</v>
      </c>
      <c r="I87" s="30">
        <v>1905</v>
      </c>
      <c r="J87" s="30">
        <v>1667</v>
      </c>
      <c r="K87" s="30">
        <v>1621</v>
      </c>
      <c r="L87" s="30">
        <v>1719</v>
      </c>
      <c r="M87" s="30">
        <v>1625</v>
      </c>
      <c r="N87" s="27">
        <f>AVERAGE(B87:M87)</f>
        <v>1676.3333333333333</v>
      </c>
      <c r="O87" s="15">
        <f>SUM(B87:M87)</f>
        <v>20116</v>
      </c>
    </row>
    <row r="88" spans="1:15" x14ac:dyDescent="0.2">
      <c r="A88" s="10">
        <v>2012</v>
      </c>
      <c r="B88" s="26">
        <v>1615</v>
      </c>
      <c r="C88" s="30">
        <v>1466</v>
      </c>
      <c r="D88" s="30">
        <v>1758</v>
      </c>
      <c r="E88" s="30">
        <v>1784</v>
      </c>
      <c r="F88" s="30">
        <v>1928</v>
      </c>
      <c r="G88" s="30">
        <v>1766</v>
      </c>
      <c r="H88" s="30">
        <v>2006</v>
      </c>
      <c r="I88" s="30">
        <v>2075</v>
      </c>
      <c r="J88" s="30">
        <v>1775</v>
      </c>
      <c r="K88" s="30">
        <v>1777</v>
      </c>
      <c r="L88" s="30">
        <v>1758</v>
      </c>
      <c r="M88" s="30">
        <v>1067</v>
      </c>
      <c r="N88" s="27">
        <f>AVERAGE(B88:M88)</f>
        <v>1731.25</v>
      </c>
      <c r="O88" s="15">
        <f>SUM(B88:M88)</f>
        <v>20775</v>
      </c>
    </row>
    <row r="89" spans="1:15" x14ac:dyDescent="0.2">
      <c r="A89" s="50">
        <v>2013</v>
      </c>
      <c r="B89" s="26">
        <v>1640</v>
      </c>
      <c r="C89" s="30">
        <v>1520</v>
      </c>
      <c r="D89" s="30">
        <v>1513</v>
      </c>
      <c r="E89" s="30">
        <v>1593</v>
      </c>
      <c r="F89" s="30">
        <v>1813</v>
      </c>
      <c r="G89" s="30">
        <v>1775</v>
      </c>
      <c r="H89" s="30">
        <v>1889</v>
      </c>
      <c r="I89" s="30">
        <v>1672</v>
      </c>
      <c r="J89" s="30">
        <v>1678</v>
      </c>
      <c r="K89" s="30">
        <v>2036</v>
      </c>
      <c r="L89" s="30">
        <v>1842</v>
      </c>
      <c r="M89" s="30">
        <v>1757</v>
      </c>
      <c r="N89" s="27">
        <f>AVERAGE(B89:M89)</f>
        <v>1727.3333333333333</v>
      </c>
      <c r="O89" s="15">
        <f>SUM(B89:M89)</f>
        <v>20728</v>
      </c>
    </row>
    <row r="90" spans="1:15" ht="11.1" customHeight="1" x14ac:dyDescent="0.2">
      <c r="A90" s="50">
        <v>2014</v>
      </c>
      <c r="B90" s="26">
        <v>1638</v>
      </c>
      <c r="C90" s="26">
        <v>1608</v>
      </c>
      <c r="D90" s="26">
        <v>1870</v>
      </c>
      <c r="E90" s="26">
        <v>2169</v>
      </c>
      <c r="F90" s="26">
        <v>2302</v>
      </c>
      <c r="G90" s="26">
        <v>1746</v>
      </c>
      <c r="H90" s="26">
        <v>2292</v>
      </c>
      <c r="I90" s="26">
        <v>1819</v>
      </c>
      <c r="J90" s="26"/>
      <c r="K90" s="26"/>
      <c r="L90" s="26"/>
      <c r="M90" s="26"/>
      <c r="N90" s="27"/>
      <c r="O90" s="15"/>
    </row>
    <row r="91" spans="1:15" ht="11.1" customHeight="1" x14ac:dyDescent="0.2">
      <c r="A91" s="1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24"/>
      <c r="O91" s="14"/>
    </row>
    <row r="92" spans="1:15" s="40" customFormat="1" ht="11.1" customHeight="1" x14ac:dyDescent="0.2">
      <c r="A92" s="57" t="s">
        <v>34</v>
      </c>
      <c r="B92" s="57"/>
      <c r="C92" s="57"/>
      <c r="D92" s="57"/>
      <c r="E92" s="57"/>
      <c r="F92" s="37"/>
      <c r="G92" s="37"/>
      <c r="H92" s="37"/>
      <c r="I92" s="37"/>
      <c r="J92" s="37"/>
      <c r="K92" s="37"/>
      <c r="L92" s="37"/>
      <c r="M92" s="37"/>
      <c r="N92" s="38"/>
      <c r="O92" s="39"/>
    </row>
    <row r="93" spans="1:15" s="40" customFormat="1" ht="11.1" customHeight="1" x14ac:dyDescent="0.2">
      <c r="A93" s="57" t="s">
        <v>24</v>
      </c>
      <c r="B93" s="57"/>
      <c r="C93" s="57"/>
      <c r="D93" s="57"/>
      <c r="E93" s="57"/>
      <c r="F93" s="37"/>
      <c r="G93" s="37"/>
      <c r="H93" s="37"/>
      <c r="I93" s="37"/>
      <c r="J93" s="37"/>
      <c r="K93" s="37"/>
      <c r="L93" s="37"/>
      <c r="M93" s="37"/>
      <c r="N93" s="38"/>
      <c r="O93" s="39"/>
    </row>
    <row r="94" spans="1:15" s="40" customFormat="1" ht="11.1" customHeight="1" x14ac:dyDescent="0.2">
      <c r="A94" s="41">
        <v>2003</v>
      </c>
      <c r="B94" s="42">
        <v>46011</v>
      </c>
      <c r="C94" s="42">
        <v>45004</v>
      </c>
      <c r="D94" s="42">
        <v>43817</v>
      </c>
      <c r="E94" s="42">
        <v>42381</v>
      </c>
      <c r="F94" s="42">
        <v>42041</v>
      </c>
      <c r="G94" s="42">
        <v>41426</v>
      </c>
      <c r="H94" s="42">
        <v>41494</v>
      </c>
      <c r="I94" s="42">
        <v>41626</v>
      </c>
      <c r="J94" s="42">
        <v>41630</v>
      </c>
      <c r="K94" s="42">
        <v>41620</v>
      </c>
      <c r="L94" s="42">
        <v>41665</v>
      </c>
      <c r="M94" s="42">
        <v>42212</v>
      </c>
      <c r="N94" s="43">
        <f t="shared" ref="N94:N99" si="11">AVERAGE(B94:M94)</f>
        <v>42577.25</v>
      </c>
      <c r="O94" s="44">
        <f t="shared" ref="O94:O99" si="12">SUM(B94:M94)</f>
        <v>510927</v>
      </c>
    </row>
    <row r="95" spans="1:15" s="40" customFormat="1" ht="11.1" customHeight="1" x14ac:dyDescent="0.2">
      <c r="A95" s="45">
        <v>2004</v>
      </c>
      <c r="B95" s="42">
        <v>42691</v>
      </c>
      <c r="C95" s="42">
        <v>43782</v>
      </c>
      <c r="D95" s="42">
        <v>43350</v>
      </c>
      <c r="E95" s="42">
        <v>43621</v>
      </c>
      <c r="F95" s="42">
        <v>43361</v>
      </c>
      <c r="G95" s="42">
        <v>43601</v>
      </c>
      <c r="H95" s="42">
        <v>44571</v>
      </c>
      <c r="I95" s="42">
        <v>43601</v>
      </c>
      <c r="J95" s="42">
        <v>43782</v>
      </c>
      <c r="K95" s="42">
        <v>43811</v>
      </c>
      <c r="L95" s="42">
        <v>43575</v>
      </c>
      <c r="M95" s="42">
        <v>43811</v>
      </c>
      <c r="N95" s="43">
        <f t="shared" si="11"/>
        <v>43629.75</v>
      </c>
      <c r="O95" s="44">
        <f t="shared" si="12"/>
        <v>523557</v>
      </c>
    </row>
    <row r="96" spans="1:15" s="40" customFormat="1" ht="11.1" customHeight="1" x14ac:dyDescent="0.2">
      <c r="A96" s="45">
        <v>2005</v>
      </c>
      <c r="B96" s="42">
        <v>44178</v>
      </c>
      <c r="C96" s="42">
        <v>45000</v>
      </c>
      <c r="D96" s="42">
        <v>45543</v>
      </c>
      <c r="E96" s="42">
        <v>44958</v>
      </c>
      <c r="F96" s="42">
        <v>44973</v>
      </c>
      <c r="G96" s="42">
        <v>44964</v>
      </c>
      <c r="H96" s="42">
        <v>45465</v>
      </c>
      <c r="I96" s="42">
        <v>45588</v>
      </c>
      <c r="J96" s="42">
        <v>45755</v>
      </c>
      <c r="K96" s="42">
        <v>48333</v>
      </c>
      <c r="L96" s="42">
        <v>48823</v>
      </c>
      <c r="M96" s="42">
        <v>49713</v>
      </c>
      <c r="N96" s="43">
        <f t="shared" si="11"/>
        <v>46107.75</v>
      </c>
      <c r="O96" s="44">
        <f t="shared" si="12"/>
        <v>553293</v>
      </c>
    </row>
    <row r="97" spans="1:17" s="40" customFormat="1" ht="11.1" customHeight="1" x14ac:dyDescent="0.2">
      <c r="A97" s="45">
        <v>2006</v>
      </c>
      <c r="B97" s="42">
        <v>50420</v>
      </c>
      <c r="C97" s="42">
        <v>50831</v>
      </c>
      <c r="D97" s="42">
        <v>51087</v>
      </c>
      <c r="E97" s="42">
        <v>51268</v>
      </c>
      <c r="F97" s="42">
        <v>51517</v>
      </c>
      <c r="G97" s="42">
        <v>51687</v>
      </c>
      <c r="H97" s="42">
        <v>51070</v>
      </c>
      <c r="I97" s="42">
        <v>51881</v>
      </c>
      <c r="J97" s="42">
        <v>52779</v>
      </c>
      <c r="K97" s="42">
        <v>52897</v>
      </c>
      <c r="L97" s="42">
        <v>53485</v>
      </c>
      <c r="M97" s="42">
        <v>54066</v>
      </c>
      <c r="N97" s="43">
        <f t="shared" si="11"/>
        <v>51915.666666666664</v>
      </c>
      <c r="O97" s="44">
        <f t="shared" si="12"/>
        <v>622988</v>
      </c>
    </row>
    <row r="98" spans="1:17" s="40" customFormat="1" ht="11.1" customHeight="1" x14ac:dyDescent="0.2">
      <c r="A98" s="45">
        <v>2007</v>
      </c>
      <c r="B98" s="42">
        <v>29501</v>
      </c>
      <c r="C98" s="42">
        <v>38838</v>
      </c>
      <c r="D98" s="42">
        <v>34727</v>
      </c>
      <c r="E98" s="42">
        <v>34829</v>
      </c>
      <c r="F98" s="42">
        <v>32621</v>
      </c>
      <c r="G98" s="42">
        <v>35532</v>
      </c>
      <c r="H98" s="42">
        <v>30307</v>
      </c>
      <c r="I98" s="42">
        <v>33890</v>
      </c>
      <c r="J98" s="42">
        <v>27339</v>
      </c>
      <c r="K98" s="42">
        <v>33153</v>
      </c>
      <c r="L98" s="42">
        <v>33406</v>
      </c>
      <c r="M98" s="42">
        <v>30688</v>
      </c>
      <c r="N98" s="43">
        <f t="shared" si="11"/>
        <v>32902.583333333336</v>
      </c>
      <c r="O98" s="44">
        <f t="shared" si="12"/>
        <v>394831</v>
      </c>
    </row>
    <row r="99" spans="1:17" s="40" customFormat="1" ht="11.1" customHeight="1" x14ac:dyDescent="0.2">
      <c r="A99" s="45">
        <v>2008</v>
      </c>
      <c r="B99" s="42">
        <v>27563</v>
      </c>
      <c r="C99" s="42">
        <v>30102</v>
      </c>
      <c r="D99" s="42">
        <v>28409</v>
      </c>
      <c r="E99" s="42">
        <v>29089</v>
      </c>
      <c r="F99" s="42">
        <v>27195</v>
      </c>
      <c r="G99" s="42">
        <v>25971</v>
      </c>
      <c r="H99" s="42">
        <v>26819</v>
      </c>
      <c r="I99" s="42">
        <v>25599</v>
      </c>
      <c r="J99" s="42">
        <v>25698</v>
      </c>
      <c r="K99" s="42">
        <v>25826</v>
      </c>
      <c r="L99" s="42">
        <v>30098</v>
      </c>
      <c r="M99" s="42">
        <v>20999</v>
      </c>
      <c r="N99" s="43">
        <f t="shared" si="11"/>
        <v>26947.333333333332</v>
      </c>
      <c r="O99" s="44">
        <f t="shared" si="12"/>
        <v>323368</v>
      </c>
    </row>
    <row r="100" spans="1:17" s="40" customFormat="1" ht="11.1" customHeight="1" x14ac:dyDescent="0.2">
      <c r="A100" s="45">
        <v>2009</v>
      </c>
      <c r="B100" s="42">
        <v>24339</v>
      </c>
      <c r="C100" s="42">
        <v>24753</v>
      </c>
      <c r="D100" s="42">
        <v>24054</v>
      </c>
      <c r="E100" s="42">
        <v>22930</v>
      </c>
      <c r="F100" s="42">
        <v>22374</v>
      </c>
      <c r="G100" s="42">
        <v>26194</v>
      </c>
      <c r="H100" s="42">
        <v>22674</v>
      </c>
      <c r="I100" s="42">
        <v>30604</v>
      </c>
      <c r="J100" s="42">
        <v>22135</v>
      </c>
      <c r="K100" s="42">
        <v>24686</v>
      </c>
      <c r="L100" s="42">
        <v>27382</v>
      </c>
      <c r="M100" s="42">
        <v>21481</v>
      </c>
      <c r="N100" s="43">
        <f>AVERAGE(B100:M100)</f>
        <v>24467.166666666668</v>
      </c>
      <c r="O100" s="44">
        <f>SUM(B100:M100)</f>
        <v>293606</v>
      </c>
    </row>
    <row r="101" spans="1:17" s="40" customFormat="1" ht="11.1" customHeight="1" x14ac:dyDescent="0.2">
      <c r="A101" s="45">
        <v>2010</v>
      </c>
      <c r="B101" s="42">
        <v>27400</v>
      </c>
      <c r="C101" s="46">
        <v>26235</v>
      </c>
      <c r="D101" s="46">
        <v>29121</v>
      </c>
      <c r="E101" s="46">
        <v>27225</v>
      </c>
      <c r="F101" s="46">
        <v>26992</v>
      </c>
      <c r="G101" s="46">
        <v>22577</v>
      </c>
      <c r="H101" s="46">
        <v>22995</v>
      </c>
      <c r="I101" s="46">
        <v>21946</v>
      </c>
      <c r="J101" s="46">
        <v>19653</v>
      </c>
      <c r="K101" s="46">
        <v>19662</v>
      </c>
      <c r="L101" s="46">
        <v>20383</v>
      </c>
      <c r="M101" s="46">
        <v>15328</v>
      </c>
      <c r="N101" s="43">
        <f>AVERAGE(B101:M101)</f>
        <v>23293.083333333332</v>
      </c>
      <c r="O101" s="44">
        <f>SUM(B101:M101)</f>
        <v>279517</v>
      </c>
    </row>
    <row r="102" spans="1:17" s="40" customFormat="1" x14ac:dyDescent="0.2">
      <c r="A102" s="47">
        <v>2011</v>
      </c>
      <c r="B102" s="42">
        <v>30894</v>
      </c>
      <c r="C102" s="46">
        <v>35719</v>
      </c>
      <c r="D102" s="46">
        <v>32267</v>
      </c>
      <c r="E102" s="46">
        <v>19826</v>
      </c>
      <c r="F102" s="46">
        <v>19306</v>
      </c>
      <c r="G102" s="49" t="s">
        <v>36</v>
      </c>
      <c r="H102" s="49" t="s">
        <v>36</v>
      </c>
      <c r="I102" s="49" t="s">
        <v>36</v>
      </c>
      <c r="J102" s="49" t="s">
        <v>36</v>
      </c>
      <c r="K102" s="49" t="s">
        <v>36</v>
      </c>
      <c r="L102" s="49" t="s">
        <v>36</v>
      </c>
      <c r="M102" s="49" t="s">
        <v>36</v>
      </c>
      <c r="N102" s="43"/>
      <c r="O102" s="48" t="s">
        <v>36</v>
      </c>
    </row>
    <row r="103" spans="1:17" s="40" customFormat="1" x14ac:dyDescent="0.2">
      <c r="A103" s="47">
        <v>2012</v>
      </c>
      <c r="B103" s="42" t="s">
        <v>36</v>
      </c>
      <c r="C103" s="42" t="s">
        <v>36</v>
      </c>
      <c r="D103" s="42" t="s">
        <v>36</v>
      </c>
      <c r="E103" s="42" t="s">
        <v>36</v>
      </c>
      <c r="F103" s="42" t="s">
        <v>36</v>
      </c>
      <c r="G103" s="42" t="s">
        <v>36</v>
      </c>
      <c r="H103" s="42" t="s">
        <v>36</v>
      </c>
      <c r="I103" s="46"/>
      <c r="J103" s="46"/>
      <c r="K103" s="46"/>
      <c r="L103" s="46"/>
      <c r="M103" s="46"/>
      <c r="N103" s="43"/>
      <c r="O103" s="48" t="s">
        <v>36</v>
      </c>
    </row>
    <row r="104" spans="1:17" ht="11.1" customHeight="1" x14ac:dyDescent="0.2">
      <c r="A104" s="50">
        <v>2013</v>
      </c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7"/>
      <c r="O104" s="15"/>
    </row>
    <row r="105" spans="1:17" ht="11.1" customHeight="1" x14ac:dyDescent="0.2">
      <c r="A105" s="56" t="s">
        <v>25</v>
      </c>
      <c r="B105" s="56"/>
      <c r="C105" s="56"/>
      <c r="D105" s="56"/>
      <c r="E105" s="56"/>
      <c r="F105" s="18"/>
      <c r="G105" s="18"/>
      <c r="H105" s="18"/>
      <c r="I105" s="18"/>
      <c r="J105" s="18"/>
      <c r="K105" s="18"/>
      <c r="L105" s="18"/>
      <c r="M105" s="18"/>
      <c r="N105" s="24"/>
      <c r="O105" s="14"/>
    </row>
    <row r="106" spans="1:17" ht="11.1" customHeight="1" x14ac:dyDescent="0.2">
      <c r="A106" s="8">
        <v>2003</v>
      </c>
      <c r="B106" s="26">
        <v>84390</v>
      </c>
      <c r="C106" s="26">
        <v>83352</v>
      </c>
      <c r="D106" s="26">
        <v>81076</v>
      </c>
      <c r="E106" s="26">
        <v>78987</v>
      </c>
      <c r="F106" s="26">
        <v>77492</v>
      </c>
      <c r="G106" s="26">
        <v>77857</v>
      </c>
      <c r="H106" s="26">
        <v>77943</v>
      </c>
      <c r="I106" s="26">
        <v>78148</v>
      </c>
      <c r="J106" s="26">
        <v>78175</v>
      </c>
      <c r="K106" s="26">
        <v>78831</v>
      </c>
      <c r="L106" s="26">
        <v>73875</v>
      </c>
      <c r="M106" s="26">
        <v>58279</v>
      </c>
      <c r="N106" s="27">
        <f t="shared" ref="N106:N111" si="13">AVERAGE(B106:M106)</f>
        <v>77367.083333333328</v>
      </c>
      <c r="O106" s="15">
        <f t="shared" ref="O106:O111" si="14">SUM(B106:M106)</f>
        <v>928405</v>
      </c>
    </row>
    <row r="107" spans="1:17" ht="11.1" customHeight="1" x14ac:dyDescent="0.2">
      <c r="A107" s="9">
        <v>2004</v>
      </c>
      <c r="B107" s="26">
        <v>81090</v>
      </c>
      <c r="C107" s="26">
        <v>82338</v>
      </c>
      <c r="D107" s="26">
        <v>82757</v>
      </c>
      <c r="E107" s="26">
        <v>82688</v>
      </c>
      <c r="F107" s="26">
        <v>83279</v>
      </c>
      <c r="G107" s="26">
        <v>83634</v>
      </c>
      <c r="H107" s="26">
        <v>84528</v>
      </c>
      <c r="I107" s="26">
        <v>83924</v>
      </c>
      <c r="J107" s="26">
        <v>82728</v>
      </c>
      <c r="K107" s="26">
        <v>84785</v>
      </c>
      <c r="L107" s="26">
        <v>87516</v>
      </c>
      <c r="M107" s="26">
        <v>87899</v>
      </c>
      <c r="N107" s="27">
        <f t="shared" si="13"/>
        <v>83930.5</v>
      </c>
      <c r="O107" s="15">
        <f t="shared" si="14"/>
        <v>1007166</v>
      </c>
      <c r="Q107" s="4"/>
    </row>
    <row r="108" spans="1:17" ht="11.1" customHeight="1" x14ac:dyDescent="0.2">
      <c r="A108" s="9">
        <v>2005</v>
      </c>
      <c r="B108" s="26">
        <v>88356</v>
      </c>
      <c r="C108" s="26">
        <v>89092</v>
      </c>
      <c r="D108" s="26">
        <v>88541</v>
      </c>
      <c r="E108" s="26">
        <v>87380</v>
      </c>
      <c r="F108" s="26">
        <v>86571</v>
      </c>
      <c r="G108" s="26">
        <v>86754</v>
      </c>
      <c r="H108" s="26">
        <v>87788</v>
      </c>
      <c r="I108" s="26">
        <v>88317</v>
      </c>
      <c r="J108" s="26">
        <v>89776</v>
      </c>
      <c r="K108" s="26">
        <v>92753</v>
      </c>
      <c r="L108" s="26">
        <v>93700</v>
      </c>
      <c r="M108" s="26">
        <v>92435</v>
      </c>
      <c r="N108" s="27">
        <f t="shared" si="13"/>
        <v>89288.583333333328</v>
      </c>
      <c r="O108" s="15">
        <f t="shared" si="14"/>
        <v>1071463</v>
      </c>
      <c r="Q108" s="4"/>
    </row>
    <row r="109" spans="1:17" ht="11.1" customHeight="1" x14ac:dyDescent="0.2">
      <c r="A109" s="9">
        <v>2006</v>
      </c>
      <c r="B109" s="26">
        <v>96148</v>
      </c>
      <c r="C109" s="26">
        <v>96990</v>
      </c>
      <c r="D109" s="26">
        <v>97162</v>
      </c>
      <c r="E109" s="26">
        <v>97840</v>
      </c>
      <c r="F109" s="26">
        <v>98100</v>
      </c>
      <c r="G109" s="26">
        <v>98380</v>
      </c>
      <c r="H109" s="26">
        <v>98937</v>
      </c>
      <c r="I109" s="26">
        <v>99563</v>
      </c>
      <c r="J109" s="26">
        <v>100275</v>
      </c>
      <c r="K109" s="26">
        <v>100242</v>
      </c>
      <c r="L109" s="26">
        <v>100722</v>
      </c>
      <c r="M109" s="26">
        <v>99995</v>
      </c>
      <c r="N109" s="27">
        <f t="shared" si="13"/>
        <v>98696.166666666672</v>
      </c>
      <c r="O109" s="15">
        <f t="shared" si="14"/>
        <v>1184354</v>
      </c>
    </row>
    <row r="110" spans="1:17" ht="11.1" customHeight="1" x14ac:dyDescent="0.2">
      <c r="A110" s="9">
        <v>2007</v>
      </c>
      <c r="B110" s="26">
        <v>92031</v>
      </c>
      <c r="C110" s="26">
        <v>92122</v>
      </c>
      <c r="D110" s="26">
        <v>90670</v>
      </c>
      <c r="E110" s="26">
        <v>88760</v>
      </c>
      <c r="F110" s="26">
        <v>86836</v>
      </c>
      <c r="G110" s="26">
        <v>84830</v>
      </c>
      <c r="H110" s="26">
        <v>83222</v>
      </c>
      <c r="I110" s="26">
        <v>81667</v>
      </c>
      <c r="J110" s="26">
        <v>80939</v>
      </c>
      <c r="K110" s="26">
        <v>80603</v>
      </c>
      <c r="L110" s="26">
        <v>80716</v>
      </c>
      <c r="M110" s="26">
        <v>80322</v>
      </c>
      <c r="N110" s="27">
        <f t="shared" si="13"/>
        <v>85226.5</v>
      </c>
      <c r="O110" s="15">
        <f t="shared" si="14"/>
        <v>1022718</v>
      </c>
    </row>
    <row r="111" spans="1:17" ht="11.1" customHeight="1" x14ac:dyDescent="0.2">
      <c r="A111" s="9">
        <v>2008</v>
      </c>
      <c r="B111" s="26">
        <v>79852</v>
      </c>
      <c r="C111" s="26">
        <v>79433</v>
      </c>
      <c r="D111" s="26">
        <v>79017</v>
      </c>
      <c r="E111" s="26">
        <v>79151</v>
      </c>
      <c r="F111" s="26">
        <v>78242</v>
      </c>
      <c r="G111" s="26">
        <v>78197</v>
      </c>
      <c r="H111" s="33">
        <v>78280</v>
      </c>
      <c r="I111" s="26">
        <v>78446</v>
      </c>
      <c r="J111" s="26">
        <v>78462</v>
      </c>
      <c r="K111" s="26">
        <v>78078</v>
      </c>
      <c r="L111" s="26">
        <v>78369</v>
      </c>
      <c r="M111" s="26">
        <v>78326</v>
      </c>
      <c r="N111" s="27">
        <f t="shared" si="13"/>
        <v>78654.416666666672</v>
      </c>
      <c r="O111" s="15">
        <f t="shared" si="14"/>
        <v>943853</v>
      </c>
    </row>
    <row r="112" spans="1:17" ht="11.1" customHeight="1" x14ac:dyDescent="0.2">
      <c r="A112" s="9">
        <v>2009</v>
      </c>
      <c r="B112" s="26">
        <v>78368</v>
      </c>
      <c r="C112" s="26">
        <v>78336</v>
      </c>
      <c r="D112" s="26">
        <v>78095</v>
      </c>
      <c r="E112" s="26">
        <v>78109</v>
      </c>
      <c r="F112" s="26">
        <v>77984</v>
      </c>
      <c r="G112" s="26">
        <v>77661</v>
      </c>
      <c r="H112" s="33">
        <v>77814</v>
      </c>
      <c r="I112" s="26">
        <v>77819</v>
      </c>
      <c r="J112" s="26">
        <v>77584</v>
      </c>
      <c r="K112" s="26">
        <v>77656</v>
      </c>
      <c r="L112" s="26">
        <v>77677</v>
      </c>
      <c r="M112" s="26">
        <v>77819</v>
      </c>
      <c r="N112" s="27">
        <f>AVERAGE(B112:M112)</f>
        <v>77910.166666666672</v>
      </c>
      <c r="O112" s="15">
        <f>SUM(B112:M112)</f>
        <v>934922</v>
      </c>
    </row>
    <row r="113" spans="1:15" ht="11.1" customHeight="1" x14ac:dyDescent="0.2">
      <c r="A113" s="9">
        <v>2010</v>
      </c>
      <c r="B113" s="26">
        <v>77965</v>
      </c>
      <c r="C113" s="29">
        <v>77807</v>
      </c>
      <c r="D113" s="29">
        <v>78102</v>
      </c>
      <c r="E113" s="29">
        <v>78203</v>
      </c>
      <c r="F113" s="29">
        <v>78937</v>
      </c>
      <c r="G113" s="29">
        <v>74180</v>
      </c>
      <c r="H113" s="29">
        <v>69227</v>
      </c>
      <c r="I113" s="29">
        <v>64431</v>
      </c>
      <c r="J113" s="29">
        <v>59723</v>
      </c>
      <c r="K113" s="30">
        <v>55719</v>
      </c>
      <c r="L113" s="30">
        <v>50181</v>
      </c>
      <c r="M113" s="30">
        <v>45492</v>
      </c>
      <c r="N113" s="27">
        <f>AVERAGE(B113:M113)</f>
        <v>67497.25</v>
      </c>
      <c r="O113" s="15">
        <f>SUM(B113:M113)</f>
        <v>809967</v>
      </c>
    </row>
    <row r="114" spans="1:15" x14ac:dyDescent="0.2">
      <c r="A114" s="10">
        <v>2011</v>
      </c>
      <c r="B114" s="26">
        <v>91779</v>
      </c>
      <c r="C114" s="30">
        <v>93161</v>
      </c>
      <c r="D114" s="30">
        <v>94623</v>
      </c>
      <c r="E114" s="30">
        <v>95540</v>
      </c>
      <c r="F114" s="30">
        <v>97067</v>
      </c>
      <c r="G114" s="30">
        <v>97258</v>
      </c>
      <c r="H114" s="30">
        <v>98538</v>
      </c>
      <c r="I114" s="30">
        <v>100150</v>
      </c>
      <c r="J114" s="30">
        <v>101113</v>
      </c>
      <c r="K114" s="30">
        <v>101923</v>
      </c>
      <c r="L114" s="30">
        <v>102657</v>
      </c>
      <c r="M114" s="49" t="s">
        <v>36</v>
      </c>
      <c r="N114" s="27"/>
      <c r="O114" s="16">
        <f>SUM(B114:N114)</f>
        <v>1073809</v>
      </c>
    </row>
    <row r="115" spans="1:15" x14ac:dyDescent="0.2">
      <c r="A115" s="10">
        <v>2012</v>
      </c>
      <c r="B115" s="42" t="s">
        <v>36</v>
      </c>
      <c r="C115" s="42" t="s">
        <v>36</v>
      </c>
      <c r="D115" s="42" t="s">
        <v>36</v>
      </c>
      <c r="E115" s="42" t="s">
        <v>36</v>
      </c>
      <c r="F115" s="42" t="s">
        <v>36</v>
      </c>
      <c r="G115" s="42" t="s">
        <v>36</v>
      </c>
      <c r="H115" s="42" t="s">
        <v>36</v>
      </c>
      <c r="I115" s="46"/>
      <c r="J115" s="46"/>
      <c r="K115" s="46"/>
      <c r="L115" s="46"/>
      <c r="M115" s="46"/>
      <c r="N115" s="27"/>
      <c r="O115" s="16">
        <f>SUM(B115:N115)</f>
        <v>0</v>
      </c>
    </row>
    <row r="116" spans="1:15" x14ac:dyDescent="0.2">
      <c r="A116" s="50">
        <v>2013</v>
      </c>
      <c r="B116" s="42"/>
      <c r="C116" s="42"/>
      <c r="D116" s="42"/>
      <c r="E116" s="42"/>
      <c r="F116" s="42"/>
      <c r="G116" s="42"/>
      <c r="H116" s="42"/>
      <c r="I116" s="46"/>
      <c r="J116" s="46"/>
      <c r="K116" s="46"/>
      <c r="L116" s="46"/>
      <c r="M116" s="46"/>
      <c r="N116" s="27"/>
      <c r="O116" s="16"/>
    </row>
    <row r="117" spans="1:15" ht="11.1" customHeight="1" x14ac:dyDescent="0.2">
      <c r="A117" s="50">
        <v>2014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7"/>
      <c r="O117" s="15"/>
    </row>
    <row r="118" spans="1:15" ht="11.1" customHeight="1" x14ac:dyDescent="0.2">
      <c r="A118" s="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24"/>
      <c r="O118" s="14"/>
    </row>
    <row r="119" spans="1:15" ht="11.1" customHeight="1" x14ac:dyDescent="0.2">
      <c r="A119" s="56" t="s">
        <v>26</v>
      </c>
      <c r="B119" s="56"/>
      <c r="C119" s="56"/>
      <c r="D119" s="56"/>
      <c r="E119" s="56"/>
      <c r="F119" s="18"/>
      <c r="G119" s="18"/>
      <c r="H119" s="18"/>
      <c r="I119" s="18"/>
      <c r="J119" s="18"/>
      <c r="K119" s="18"/>
      <c r="L119" s="18"/>
      <c r="M119" s="18"/>
      <c r="N119" s="24"/>
      <c r="O119" s="14"/>
    </row>
    <row r="120" spans="1:15" ht="11.1" customHeight="1" x14ac:dyDescent="0.2">
      <c r="A120" s="56" t="s">
        <v>27</v>
      </c>
      <c r="B120" s="56"/>
      <c r="C120" s="56"/>
      <c r="D120" s="56"/>
      <c r="E120" s="56"/>
      <c r="F120" s="18"/>
      <c r="G120" s="18"/>
      <c r="H120" s="18"/>
      <c r="I120" s="18"/>
      <c r="J120" s="18"/>
      <c r="K120" s="18"/>
      <c r="L120" s="18"/>
      <c r="M120" s="18"/>
      <c r="N120" s="24"/>
      <c r="O120" s="14"/>
    </row>
    <row r="121" spans="1:15" ht="11.1" customHeight="1" x14ac:dyDescent="0.2">
      <c r="A121" s="8">
        <v>2003</v>
      </c>
      <c r="B121" s="26">
        <v>2669</v>
      </c>
      <c r="C121" s="26">
        <v>2610</v>
      </c>
      <c r="D121" s="26">
        <v>2541</v>
      </c>
      <c r="E121" s="26">
        <v>2458</v>
      </c>
      <c r="F121" s="26">
        <v>2438</v>
      </c>
      <c r="G121" s="26">
        <v>2403</v>
      </c>
      <c r="H121" s="26">
        <v>2407</v>
      </c>
      <c r="I121" s="26">
        <v>2414</v>
      </c>
      <c r="J121" s="26">
        <v>2414</v>
      </c>
      <c r="K121" s="26">
        <v>2414</v>
      </c>
      <c r="L121" s="26">
        <v>2416</v>
      </c>
      <c r="M121" s="26">
        <v>2448</v>
      </c>
      <c r="N121" s="27">
        <f t="shared" ref="N121:N126" si="15">AVERAGE(B121:M121)</f>
        <v>2469.3333333333335</v>
      </c>
      <c r="O121" s="15">
        <f t="shared" ref="O121:O126" si="16">SUM(B121:M121)</f>
        <v>29632</v>
      </c>
    </row>
    <row r="122" spans="1:15" ht="11.1" customHeight="1" x14ac:dyDescent="0.2">
      <c r="A122" s="9">
        <v>2004</v>
      </c>
      <c r="B122" s="26">
        <v>2476</v>
      </c>
      <c r="C122" s="26">
        <v>2514</v>
      </c>
      <c r="D122" s="26">
        <v>2530</v>
      </c>
      <c r="E122" s="26">
        <v>2515</v>
      </c>
      <c r="F122" s="26">
        <v>2529</v>
      </c>
      <c r="G122" s="26">
        <v>2539</v>
      </c>
      <c r="H122" s="26">
        <v>2585</v>
      </c>
      <c r="I122" s="26">
        <v>2525</v>
      </c>
      <c r="J122" s="26">
        <v>2647</v>
      </c>
      <c r="K122" s="26">
        <v>2710</v>
      </c>
      <c r="L122" s="26">
        <v>2566</v>
      </c>
      <c r="M122" s="26">
        <v>2558</v>
      </c>
      <c r="N122" s="27">
        <f t="shared" si="15"/>
        <v>2557.8333333333335</v>
      </c>
      <c r="O122" s="15">
        <f t="shared" si="16"/>
        <v>30694</v>
      </c>
    </row>
    <row r="123" spans="1:15" ht="11.1" customHeight="1" x14ac:dyDescent="0.2">
      <c r="A123" s="9">
        <v>2005</v>
      </c>
      <c r="B123" s="26">
        <v>2502</v>
      </c>
      <c r="C123" s="26">
        <v>2597</v>
      </c>
      <c r="D123" s="26">
        <v>2550</v>
      </c>
      <c r="E123" s="26">
        <v>2441</v>
      </c>
      <c r="F123" s="26">
        <v>2632</v>
      </c>
      <c r="G123" s="26">
        <v>2620</v>
      </c>
      <c r="H123" s="26">
        <v>2750</v>
      </c>
      <c r="I123" s="26">
        <v>2748</v>
      </c>
      <c r="J123" s="26">
        <v>2932</v>
      </c>
      <c r="K123" s="26">
        <v>2957</v>
      </c>
      <c r="L123" s="26">
        <v>2919</v>
      </c>
      <c r="M123" s="26">
        <v>3014</v>
      </c>
      <c r="N123" s="27">
        <f t="shared" si="15"/>
        <v>2721.8333333333335</v>
      </c>
      <c r="O123" s="15">
        <f t="shared" si="16"/>
        <v>32662</v>
      </c>
    </row>
    <row r="124" spans="1:15" ht="11.1" customHeight="1" x14ac:dyDescent="0.2">
      <c r="A124" s="9">
        <v>2006</v>
      </c>
      <c r="B124" s="26">
        <v>2988</v>
      </c>
      <c r="C124" s="26">
        <v>2937</v>
      </c>
      <c r="D124" s="26">
        <v>2943</v>
      </c>
      <c r="E124" s="26">
        <v>2869</v>
      </c>
      <c r="F124" s="26">
        <v>2922</v>
      </c>
      <c r="G124" s="26">
        <v>2823</v>
      </c>
      <c r="H124" s="26">
        <v>2821</v>
      </c>
      <c r="I124" s="26">
        <v>2550</v>
      </c>
      <c r="J124" s="26">
        <v>2770</v>
      </c>
      <c r="K124" s="26">
        <v>2744</v>
      </c>
      <c r="L124" s="26">
        <v>2784</v>
      </c>
      <c r="M124" s="26">
        <v>2726</v>
      </c>
      <c r="N124" s="27">
        <f t="shared" si="15"/>
        <v>2823.0833333333335</v>
      </c>
      <c r="O124" s="15">
        <f t="shared" si="16"/>
        <v>33877</v>
      </c>
    </row>
    <row r="125" spans="1:15" ht="11.1" customHeight="1" x14ac:dyDescent="0.2">
      <c r="A125" s="9">
        <v>2007</v>
      </c>
      <c r="B125" s="26">
        <v>1981</v>
      </c>
      <c r="C125" s="26">
        <v>2356</v>
      </c>
      <c r="D125" s="26">
        <v>2332</v>
      </c>
      <c r="E125" s="26">
        <v>2264</v>
      </c>
      <c r="F125" s="26">
        <v>2191</v>
      </c>
      <c r="G125" s="26">
        <v>2310</v>
      </c>
      <c r="H125" s="26">
        <v>2036</v>
      </c>
      <c r="I125" s="26">
        <v>2276</v>
      </c>
      <c r="J125" s="26">
        <v>1777</v>
      </c>
      <c r="K125" s="26">
        <v>2227</v>
      </c>
      <c r="L125" s="26">
        <v>2171</v>
      </c>
      <c r="M125" s="26">
        <v>2061</v>
      </c>
      <c r="N125" s="27">
        <f t="shared" si="15"/>
        <v>2165.1666666666665</v>
      </c>
      <c r="O125" s="15">
        <f t="shared" si="16"/>
        <v>25982</v>
      </c>
    </row>
    <row r="126" spans="1:15" ht="11.1" customHeight="1" x14ac:dyDescent="0.2">
      <c r="A126" s="9">
        <v>2008</v>
      </c>
      <c r="B126" s="26">
        <v>1851</v>
      </c>
      <c r="C126" s="26">
        <v>2022</v>
      </c>
      <c r="D126" s="26">
        <v>1908</v>
      </c>
      <c r="E126" s="26">
        <v>1891</v>
      </c>
      <c r="F126" s="26">
        <v>1907</v>
      </c>
      <c r="G126" s="26">
        <f>1186+324</f>
        <v>1510</v>
      </c>
      <c r="H126" s="26">
        <f>1081+463</f>
        <v>1544</v>
      </c>
      <c r="I126" s="26">
        <f>1037+366</f>
        <v>1403</v>
      </c>
      <c r="J126" s="26">
        <f>1379+345</f>
        <v>1724</v>
      </c>
      <c r="K126" s="26">
        <f>1149+406</f>
        <v>1555</v>
      </c>
      <c r="L126" s="26">
        <f>1510+362</f>
        <v>1872</v>
      </c>
      <c r="M126" s="26">
        <f>1144+303</f>
        <v>1447</v>
      </c>
      <c r="N126" s="27">
        <f t="shared" si="15"/>
        <v>1719.5</v>
      </c>
      <c r="O126" s="15">
        <f t="shared" si="16"/>
        <v>20634</v>
      </c>
    </row>
    <row r="127" spans="1:15" ht="11.1" customHeight="1" x14ac:dyDescent="0.2">
      <c r="A127" s="9">
        <v>2009</v>
      </c>
      <c r="B127" s="26">
        <v>1635</v>
      </c>
      <c r="C127" s="26">
        <v>1502</v>
      </c>
      <c r="D127" s="26">
        <v>1616</v>
      </c>
      <c r="E127" s="26">
        <v>1490</v>
      </c>
      <c r="F127" s="26">
        <v>1503</v>
      </c>
      <c r="G127" s="26">
        <v>1703</v>
      </c>
      <c r="H127" s="26">
        <v>1523</v>
      </c>
      <c r="I127" s="26">
        <v>2056</v>
      </c>
      <c r="J127" s="26">
        <v>1439</v>
      </c>
      <c r="K127" s="26">
        <v>1658</v>
      </c>
      <c r="L127" s="26">
        <v>1780</v>
      </c>
      <c r="M127" s="26">
        <v>1454</v>
      </c>
      <c r="N127" s="27">
        <f>AVERAGE(B127:M127)</f>
        <v>1613.25</v>
      </c>
      <c r="O127" s="15">
        <f>SUM(B127:M127)</f>
        <v>19359</v>
      </c>
    </row>
    <row r="128" spans="1:15" ht="11.1" customHeight="1" x14ac:dyDescent="0.2">
      <c r="A128" s="9">
        <v>2010</v>
      </c>
      <c r="B128" s="26">
        <v>1840</v>
      </c>
      <c r="C128" s="29">
        <v>1592</v>
      </c>
      <c r="D128" s="29">
        <v>1956</v>
      </c>
      <c r="E128" s="29">
        <v>1770</v>
      </c>
      <c r="F128" s="29">
        <v>1813</v>
      </c>
      <c r="G128" s="29">
        <v>1468</v>
      </c>
      <c r="H128" s="29">
        <v>1544</v>
      </c>
      <c r="I128" s="29">
        <v>1474</v>
      </c>
      <c r="J128" s="29">
        <v>1277</v>
      </c>
      <c r="K128" s="30">
        <v>1321</v>
      </c>
      <c r="L128" s="30">
        <v>1325</v>
      </c>
      <c r="M128" s="30">
        <v>1030</v>
      </c>
      <c r="N128" s="27">
        <f>AVERAGE(B128:M128)</f>
        <v>1534.1666666666667</v>
      </c>
      <c r="O128" s="15">
        <f>SUM(B128:M128)</f>
        <v>18410</v>
      </c>
    </row>
    <row r="129" spans="1:15" x14ac:dyDescent="0.2">
      <c r="A129" s="10">
        <v>2011</v>
      </c>
      <c r="B129" s="26">
        <v>2075</v>
      </c>
      <c r="C129" s="30">
        <v>2167</v>
      </c>
      <c r="D129" s="30">
        <v>2167</v>
      </c>
      <c r="E129" s="30">
        <v>2337</v>
      </c>
      <c r="F129" s="30">
        <v>2171</v>
      </c>
      <c r="G129" s="30">
        <v>2236</v>
      </c>
      <c r="H129" s="30">
        <v>2227</v>
      </c>
      <c r="I129" s="30">
        <v>2258</v>
      </c>
      <c r="J129" s="30">
        <v>2324</v>
      </c>
      <c r="K129" s="30">
        <v>2780</v>
      </c>
      <c r="L129" s="30">
        <v>2622</v>
      </c>
      <c r="M129" s="49" t="s">
        <v>36</v>
      </c>
      <c r="N129" s="27">
        <f>AVERAGE(B129:M129)</f>
        <v>2305.818181818182</v>
      </c>
      <c r="O129" s="16">
        <f>SUM(B129:N129)</f>
        <v>27669.818181818184</v>
      </c>
    </row>
    <row r="130" spans="1:15" x14ac:dyDescent="0.2">
      <c r="A130" s="10">
        <v>2012</v>
      </c>
      <c r="B130" s="42" t="s">
        <v>36</v>
      </c>
      <c r="C130" s="42" t="s">
        <v>36</v>
      </c>
      <c r="D130" s="42" t="s">
        <v>36</v>
      </c>
      <c r="E130" s="42" t="s">
        <v>36</v>
      </c>
      <c r="F130" s="42" t="s">
        <v>36</v>
      </c>
      <c r="G130" s="42" t="s">
        <v>36</v>
      </c>
      <c r="H130" s="42" t="s">
        <v>36</v>
      </c>
      <c r="I130" s="46"/>
      <c r="J130" s="46"/>
      <c r="K130" s="46"/>
      <c r="L130" s="46"/>
      <c r="M130" s="46"/>
      <c r="N130" s="27" t="e">
        <f>AVERAGE(B130:M130)</f>
        <v>#DIV/0!</v>
      </c>
      <c r="O130" s="16" t="e">
        <f>SUM(B130:N130)</f>
        <v>#DIV/0!</v>
      </c>
    </row>
    <row r="131" spans="1:15" x14ac:dyDescent="0.2">
      <c r="A131" s="50">
        <v>2013</v>
      </c>
      <c r="B131" s="42"/>
      <c r="C131" s="42"/>
      <c r="D131" s="42"/>
      <c r="E131" s="42"/>
      <c r="F131" s="42"/>
      <c r="G131" s="42"/>
      <c r="H131" s="42"/>
      <c r="I131" s="46"/>
      <c r="J131" s="46"/>
      <c r="K131" s="46"/>
      <c r="L131" s="46"/>
      <c r="M131" s="46"/>
      <c r="N131" s="27"/>
      <c r="O131" s="16"/>
    </row>
    <row r="132" spans="1:15" ht="11.1" customHeight="1" x14ac:dyDescent="0.2">
      <c r="A132" s="50">
        <v>2014</v>
      </c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7"/>
      <c r="O132" s="15"/>
    </row>
    <row r="133" spans="1:15" ht="11.1" customHeight="1" x14ac:dyDescent="0.2">
      <c r="A133" s="1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24"/>
      <c r="O133" s="14"/>
    </row>
    <row r="134" spans="1:15" ht="11.1" customHeight="1" x14ac:dyDescent="0.2">
      <c r="A134" s="56" t="s">
        <v>28</v>
      </c>
      <c r="B134" s="56"/>
      <c r="C134" s="56"/>
      <c r="D134" s="56"/>
      <c r="E134" s="56"/>
      <c r="F134" s="18"/>
      <c r="G134" s="18"/>
      <c r="H134" s="18"/>
      <c r="I134" s="18"/>
      <c r="J134" s="18"/>
      <c r="K134" s="18"/>
      <c r="L134" s="18"/>
      <c r="M134" s="18"/>
      <c r="N134" s="24"/>
      <c r="O134" s="14"/>
    </row>
    <row r="135" spans="1:15" ht="11.1" customHeight="1" x14ac:dyDescent="0.2">
      <c r="A135" s="8">
        <v>2003</v>
      </c>
      <c r="B135" s="26">
        <v>4894</v>
      </c>
      <c r="C135" s="26">
        <v>4834</v>
      </c>
      <c r="D135" s="26">
        <v>4702</v>
      </c>
      <c r="E135" s="26">
        <v>4581</v>
      </c>
      <c r="F135" s="26">
        <v>4532</v>
      </c>
      <c r="G135" s="26">
        <v>4494</v>
      </c>
      <c r="H135" s="26">
        <v>4516</v>
      </c>
      <c r="I135" s="26">
        <v>4521</v>
      </c>
      <c r="J135" s="26">
        <v>4533</v>
      </c>
      <c r="K135" s="26">
        <v>4534</v>
      </c>
      <c r="L135" s="26">
        <v>4572</v>
      </c>
      <c r="M135" s="26">
        <v>4633</v>
      </c>
      <c r="N135" s="27">
        <f>AVERAGE(B135:M135)</f>
        <v>4612.166666666667</v>
      </c>
      <c r="O135" s="15">
        <f t="shared" ref="O135:O140" si="17">SUM(B135:M135)</f>
        <v>55346</v>
      </c>
    </row>
    <row r="136" spans="1:15" ht="11.1" customHeight="1" x14ac:dyDescent="0.2">
      <c r="A136" s="9">
        <v>2004</v>
      </c>
      <c r="B136" s="26">
        <v>4703</v>
      </c>
      <c r="C136" s="26">
        <v>4776</v>
      </c>
      <c r="D136" s="26">
        <v>4800</v>
      </c>
      <c r="E136" s="26">
        <v>4796</v>
      </c>
      <c r="F136" s="26">
        <v>4830</v>
      </c>
      <c r="G136" s="26">
        <v>4851</v>
      </c>
      <c r="H136" s="26">
        <v>4903</v>
      </c>
      <c r="I136" s="26">
        <v>4895</v>
      </c>
      <c r="J136" s="26">
        <v>4292</v>
      </c>
      <c r="K136" s="26">
        <v>4955</v>
      </c>
      <c r="L136" s="26">
        <v>5019</v>
      </c>
      <c r="M136" s="26">
        <v>5009</v>
      </c>
      <c r="N136" s="27">
        <f>AVERAGE(B136:M947)</f>
        <v>5276.9473684210525</v>
      </c>
      <c r="O136" s="15">
        <f t="shared" si="17"/>
        <v>57829</v>
      </c>
    </row>
    <row r="137" spans="1:15" ht="11.1" customHeight="1" x14ac:dyDescent="0.2">
      <c r="A137" s="9">
        <v>2005</v>
      </c>
      <c r="B137" s="26">
        <v>5285</v>
      </c>
      <c r="C137" s="26">
        <v>5056</v>
      </c>
      <c r="D137" s="26">
        <v>4973</v>
      </c>
      <c r="E137" s="26">
        <v>4845</v>
      </c>
      <c r="F137" s="26">
        <v>4993</v>
      </c>
      <c r="G137" s="26">
        <v>4975</v>
      </c>
      <c r="H137" s="26">
        <v>5109</v>
      </c>
      <c r="I137" s="26">
        <v>5121</v>
      </c>
      <c r="J137" s="26">
        <v>5359</v>
      </c>
      <c r="K137" s="26">
        <v>5403</v>
      </c>
      <c r="L137" s="26">
        <v>5402</v>
      </c>
      <c r="M137" s="26">
        <v>5501</v>
      </c>
      <c r="N137" s="27">
        <f t="shared" ref="N137:N143" si="18">AVERAGE(B137:M137)</f>
        <v>5168.5</v>
      </c>
      <c r="O137" s="15">
        <f t="shared" si="17"/>
        <v>62022</v>
      </c>
    </row>
    <row r="138" spans="1:15" ht="11.1" customHeight="1" x14ac:dyDescent="0.2">
      <c r="A138" s="9">
        <v>2006</v>
      </c>
      <c r="B138" s="26">
        <v>5537</v>
      </c>
      <c r="C138" s="26">
        <v>5521</v>
      </c>
      <c r="D138" s="26">
        <v>5541</v>
      </c>
      <c r="E138" s="26">
        <v>5486</v>
      </c>
      <c r="F138" s="26">
        <v>5551</v>
      </c>
      <c r="G138" s="26">
        <v>5479</v>
      </c>
      <c r="H138" s="26">
        <v>5544</v>
      </c>
      <c r="I138" s="26">
        <v>5265</v>
      </c>
      <c r="J138" s="26">
        <v>5461</v>
      </c>
      <c r="K138" s="26">
        <v>5400</v>
      </c>
      <c r="L138" s="26">
        <v>5416</v>
      </c>
      <c r="M138" s="26">
        <v>5286</v>
      </c>
      <c r="N138" s="27">
        <f t="shared" si="18"/>
        <v>5457.25</v>
      </c>
      <c r="O138" s="15">
        <f t="shared" si="17"/>
        <v>65487</v>
      </c>
    </row>
    <row r="139" spans="1:15" ht="11.1" customHeight="1" x14ac:dyDescent="0.2">
      <c r="A139" s="9">
        <v>2007</v>
      </c>
      <c r="B139" s="26">
        <v>6181</v>
      </c>
      <c r="C139" s="26">
        <v>5589</v>
      </c>
      <c r="D139" s="26">
        <v>6090</v>
      </c>
      <c r="E139" s="26">
        <v>5769</v>
      </c>
      <c r="F139" s="26">
        <v>5832</v>
      </c>
      <c r="G139" s="26">
        <v>5514</v>
      </c>
      <c r="H139" s="26">
        <v>5590</v>
      </c>
      <c r="I139" s="26">
        <v>5485</v>
      </c>
      <c r="J139" s="26">
        <v>5261</v>
      </c>
      <c r="K139" s="26">
        <v>5414</v>
      </c>
      <c r="L139" s="26">
        <v>5245</v>
      </c>
      <c r="M139" s="26">
        <v>5394</v>
      </c>
      <c r="N139" s="27">
        <f t="shared" si="18"/>
        <v>5613.666666666667</v>
      </c>
      <c r="O139" s="15">
        <f t="shared" si="17"/>
        <v>67364</v>
      </c>
    </row>
    <row r="140" spans="1:15" ht="11.1" customHeight="1" x14ac:dyDescent="0.2">
      <c r="A140" s="9">
        <v>2008</v>
      </c>
      <c r="B140" s="26">
        <v>5363</v>
      </c>
      <c r="C140" s="26">
        <v>5335</v>
      </c>
      <c r="D140" s="26">
        <v>5307</v>
      </c>
      <c r="E140" s="26">
        <v>5145</v>
      </c>
      <c r="F140" s="26">
        <v>5514</v>
      </c>
      <c r="G140" s="26">
        <v>5083</v>
      </c>
      <c r="H140" s="26">
        <v>5258</v>
      </c>
      <c r="I140" s="26">
        <v>5269</v>
      </c>
      <c r="J140" s="26">
        <v>5100</v>
      </c>
      <c r="K140" s="26">
        <v>5244</v>
      </c>
      <c r="L140" s="26">
        <v>5094</v>
      </c>
      <c r="M140" s="26">
        <v>5260</v>
      </c>
      <c r="N140" s="27">
        <f t="shared" si="18"/>
        <v>5247.666666666667</v>
      </c>
      <c r="O140" s="15">
        <f t="shared" si="17"/>
        <v>62972</v>
      </c>
    </row>
    <row r="141" spans="1:15" ht="11.1" customHeight="1" x14ac:dyDescent="0.2">
      <c r="A141" s="9">
        <v>2009</v>
      </c>
      <c r="B141" s="26">
        <v>5264</v>
      </c>
      <c r="C141" s="26">
        <v>4752</v>
      </c>
      <c r="D141" s="26">
        <v>5245</v>
      </c>
      <c r="E141" s="26">
        <v>5077</v>
      </c>
      <c r="F141" s="26">
        <v>5238</v>
      </c>
      <c r="G141" s="26">
        <v>5048</v>
      </c>
      <c r="H141" s="26">
        <v>5227</v>
      </c>
      <c r="I141" s="26">
        <v>5227</v>
      </c>
      <c r="J141" s="26">
        <v>5043</v>
      </c>
      <c r="K141" s="26">
        <v>5216</v>
      </c>
      <c r="L141" s="26">
        <v>5049</v>
      </c>
      <c r="M141" s="26">
        <v>5227</v>
      </c>
      <c r="N141" s="27">
        <f t="shared" si="18"/>
        <v>5134.416666666667</v>
      </c>
      <c r="O141" s="15">
        <f>SUM(B141:M141)</f>
        <v>61613</v>
      </c>
    </row>
    <row r="142" spans="1:15" ht="11.1" customHeight="1" x14ac:dyDescent="0.2">
      <c r="A142" s="9">
        <v>2010</v>
      </c>
      <c r="B142" s="26">
        <v>5237</v>
      </c>
      <c r="C142" s="29">
        <v>4720</v>
      </c>
      <c r="D142" s="29">
        <v>5246</v>
      </c>
      <c r="E142" s="29">
        <v>5083</v>
      </c>
      <c r="F142" s="29">
        <v>5302</v>
      </c>
      <c r="G142" s="29">
        <v>4822</v>
      </c>
      <c r="H142" s="29">
        <v>4650</v>
      </c>
      <c r="I142" s="29">
        <v>4327</v>
      </c>
      <c r="J142" s="29">
        <v>3882</v>
      </c>
      <c r="K142" s="30">
        <v>3742</v>
      </c>
      <c r="L142" s="30">
        <v>3262</v>
      </c>
      <c r="M142" s="30">
        <v>3056</v>
      </c>
      <c r="N142" s="27">
        <f t="shared" si="18"/>
        <v>4444.083333333333</v>
      </c>
      <c r="O142" s="15">
        <f>SUM(B142:M142)</f>
        <v>53329</v>
      </c>
    </row>
    <row r="143" spans="1:15" x14ac:dyDescent="0.2">
      <c r="A143" s="10">
        <v>2011</v>
      </c>
      <c r="B143" s="26">
        <v>6164</v>
      </c>
      <c r="C143" s="30">
        <v>5652</v>
      </c>
      <c r="D143" s="30">
        <v>6355</v>
      </c>
      <c r="E143" s="30">
        <v>6210</v>
      </c>
      <c r="F143" s="30">
        <v>6520</v>
      </c>
      <c r="G143" s="30">
        <v>6322</v>
      </c>
      <c r="H143" s="30">
        <v>6618</v>
      </c>
      <c r="I143" s="30">
        <v>6727</v>
      </c>
      <c r="J143" s="30">
        <v>6572</v>
      </c>
      <c r="K143" s="30">
        <v>6881</v>
      </c>
      <c r="L143" s="30">
        <v>6673</v>
      </c>
      <c r="M143" s="49" t="s">
        <v>36</v>
      </c>
      <c r="N143" s="27">
        <f t="shared" si="18"/>
        <v>6426.727272727273</v>
      </c>
      <c r="O143" s="16">
        <f>SUM(B143:N143)</f>
        <v>77120.727272727279</v>
      </c>
    </row>
    <row r="144" spans="1:15" x14ac:dyDescent="0.2">
      <c r="A144" s="10">
        <v>2012</v>
      </c>
      <c r="B144" s="42" t="s">
        <v>36</v>
      </c>
      <c r="C144" s="42" t="s">
        <v>36</v>
      </c>
      <c r="D144" s="42" t="s">
        <v>36</v>
      </c>
      <c r="E144" s="42" t="s">
        <v>36</v>
      </c>
      <c r="F144" s="42" t="s">
        <v>36</v>
      </c>
      <c r="G144" s="42" t="s">
        <v>36</v>
      </c>
      <c r="H144" s="42" t="s">
        <v>36</v>
      </c>
      <c r="I144" s="46"/>
      <c r="J144" s="46"/>
      <c r="K144" s="46"/>
      <c r="L144" s="46"/>
      <c r="M144" s="46"/>
      <c r="N144" s="27" t="e">
        <f t="shared" ref="N144" si="19">AVERAGE(B144:M144)</f>
        <v>#DIV/0!</v>
      </c>
      <c r="O144" s="16" t="e">
        <f>SUM(B144:N144)</f>
        <v>#DIV/0!</v>
      </c>
    </row>
    <row r="145" spans="1:15" x14ac:dyDescent="0.2">
      <c r="A145" s="50">
        <v>2013</v>
      </c>
      <c r="B145" s="51"/>
      <c r="C145" s="51"/>
      <c r="D145" s="51"/>
      <c r="E145" s="51"/>
      <c r="F145" s="51"/>
      <c r="G145" s="51"/>
      <c r="H145" s="51"/>
      <c r="I145" s="52"/>
      <c r="J145" s="52"/>
      <c r="K145" s="52"/>
      <c r="L145" s="52"/>
      <c r="M145" s="52"/>
      <c r="N145" s="53"/>
      <c r="O145" s="54"/>
    </row>
    <row r="146" spans="1:15" ht="11.1" customHeight="1" x14ac:dyDescent="0.2">
      <c r="A146" s="50">
        <v>2014</v>
      </c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7"/>
      <c r="O146" s="15"/>
    </row>
    <row r="147" spans="1:15" ht="11.1" customHeight="1" x14ac:dyDescent="0.2">
      <c r="A147" s="1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24"/>
      <c r="O147" s="14"/>
    </row>
    <row r="148" spans="1:15" ht="11.1" customHeight="1" x14ac:dyDescent="0.2">
      <c r="A148" s="5" t="s">
        <v>29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18"/>
    </row>
    <row r="149" spans="1:15" x14ac:dyDescent="0.2">
      <c r="A149" s="56" t="s">
        <v>30</v>
      </c>
      <c r="B149" s="56"/>
      <c r="C149" s="56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</row>
    <row r="153" spans="1:15" ht="12.75" x14ac:dyDescent="0.2">
      <c r="A153" s="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</row>
    <row r="154" spans="1:15" ht="12.75" x14ac:dyDescent="0.2">
      <c r="A154" s="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</row>
    <row r="155" spans="1:15" ht="12.75" x14ac:dyDescent="0.2">
      <c r="A155" s="7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</row>
    <row r="156" spans="1:15" ht="12.75" x14ac:dyDescent="0.2">
      <c r="A156" s="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</row>
  </sheetData>
  <mergeCells count="18">
    <mergeCell ref="A134:E134"/>
    <mergeCell ref="A149:C149"/>
    <mergeCell ref="A19:D19"/>
    <mergeCell ref="A93:E93"/>
    <mergeCell ref="A105:E105"/>
    <mergeCell ref="A119:E119"/>
    <mergeCell ref="A120:E120"/>
    <mergeCell ref="A92:E92"/>
    <mergeCell ref="A63:D63"/>
    <mergeCell ref="A64:D64"/>
    <mergeCell ref="A78:D78"/>
    <mergeCell ref="A3:D3"/>
    <mergeCell ref="A4:D4"/>
    <mergeCell ref="A5:D5"/>
    <mergeCell ref="A49:D49"/>
    <mergeCell ref="A33:D33"/>
    <mergeCell ref="A34:D34"/>
    <mergeCell ref="A35:D35"/>
  </mergeCells>
  <phoneticPr fontId="0" type="noConversion"/>
  <pageMargins left="0" right="0" top="0" bottom="0" header="7.874015748031496E-2" footer="0.47244094488188981"/>
  <pageSetup paperSize="9" scale="74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MERC_OVO</vt:lpstr>
      <vt:lpstr>Plan2</vt:lpstr>
      <vt:lpstr>Plan3</vt:lpstr>
    </vt:vector>
  </TitlesOfParts>
  <Company>A.P.A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A.P.A</dc:creator>
  <cp:lastModifiedBy>administrativo</cp:lastModifiedBy>
  <cp:lastPrinted>2011-01-03T17:54:47Z</cp:lastPrinted>
  <dcterms:created xsi:type="dcterms:W3CDTF">2004-01-09T10:34:41Z</dcterms:created>
  <dcterms:modified xsi:type="dcterms:W3CDTF">2014-09-25T17:59:25Z</dcterms:modified>
</cp:coreProperties>
</file>